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Users\dhawley\Ole Miss Business Dropbox\Del Hawley\Class\Spring 2019\Exam 2\"/>
    </mc:Choice>
  </mc:AlternateContent>
  <xr:revisionPtr revIDLastSave="0" documentId="13_ncr:1_{6E1EC909-0055-4CFF-BB68-1D95B4A55935}" xr6:coauthVersionLast="41" xr6:coauthVersionMax="41" xr10:uidLastSave="{00000000-0000-0000-0000-000000000000}"/>
  <bookViews>
    <workbookView xWindow="21930" yWindow="1140" windowWidth="20580" windowHeight="20265" tabRatio="760" xr2:uid="{00000000-000D-0000-FFFF-FFFF00000000}"/>
  </bookViews>
  <sheets>
    <sheet name="INSTRUCTIONS" sheetId="6" r:id="rId1"/>
    <sheet name="P1 - 24 Pts" sheetId="2" r:id="rId2"/>
    <sheet name="P2 - 5 Pts" sheetId="10" r:id="rId3"/>
    <sheet name="P3 - 8 Pts" sheetId="11" r:id="rId4"/>
    <sheet name="P4 - 8 Pts" sheetId="13" r:id="rId5"/>
    <sheet name="P5 - 20 Pts" sheetId="1" r:id="rId6"/>
    <sheet name="P6 - 15 Pts" sheetId="17" r:id="rId7"/>
    <sheet name="MC-TF 20 Pts" sheetId="14" r:id="rId8"/>
    <sheet name="Sheet1" sheetId="15" r:id="rId9"/>
  </sheets>
  <calcPr calcId="191029" iterate="1" iterateDelta="2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6" i="17" l="1"/>
  <c r="I5" i="15" l="1"/>
  <c r="I4" i="15"/>
  <c r="G7" i="15"/>
  <c r="G6" i="15"/>
  <c r="G5" i="15"/>
  <c r="G4" i="15"/>
  <c r="E7" i="15"/>
  <c r="E6" i="15"/>
  <c r="E5" i="15"/>
  <c r="E4" i="15"/>
  <c r="C7" i="15"/>
  <c r="C6" i="15"/>
  <c r="C5" i="15"/>
  <c r="C4" i="15"/>
  <c r="E21" i="1" l="1"/>
  <c r="E22" i="1" l="1"/>
  <c r="E23" i="1" s="1"/>
  <c r="E24" i="1" s="1"/>
  <c r="E25" i="1" s="1"/>
</calcChain>
</file>

<file path=xl/sharedStrings.xml><?xml version="1.0" encoding="utf-8"?>
<sst xmlns="http://schemas.openxmlformats.org/spreadsheetml/2006/main" count="255" uniqueCount="224">
  <si>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</si>
  <si>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</si>
  <si>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</si>
  <si>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</si>
  <si>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</si>
  <si>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</si>
  <si>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</si>
  <si>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</si>
  <si>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</si>
  <si>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</si>
  <si>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</si>
  <si>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</si>
  <si>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</si>
  <si>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</si>
  <si>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</si>
  <si>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</si>
  <si>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</si>
  <si>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</si>
  <si>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</si>
  <si>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</si>
  <si>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</si>
  <si>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</si>
  <si>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</si>
  <si>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</si>
  <si>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</si>
  <si>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</si>
  <si>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</si>
  <si>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</si>
  <si>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</si>
  <si>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</si>
  <si>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</si>
  <si>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</si>
  <si>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</si>
  <si>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Assets</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</si>
  <si>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</si>
  <si>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</si>
  <si>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</si>
  <si>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</si>
  <si>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</si>
  <si>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</si>
  <si>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</si>
  <si>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</si>
  <si>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</si>
  <si>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</si>
  <si>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</si>
  <si>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</si>
  <si>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</si>
  <si>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</si>
  <si>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</si>
  <si>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</si>
  <si>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</si>
  <si>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</si>
  <si>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</si>
  <si>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</si>
  <si>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VIDEO SURVEILLANCE IS ACTIVE.</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</si>
  <si>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</si>
  <si>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</si>
  <si>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</si>
  <si>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</si>
  <si>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</si>
  <si>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</si>
  <si>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</si>
  <si>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</si>
  <si>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</si>
  <si>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</si>
  <si>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</si>
  <si>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</si>
  <si>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</si>
  <si>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</si>
  <si>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</si>
  <si>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</si>
  <si>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</si>
  <si>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</si>
  <si>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When you have completed this exam spreadsheet:</t>
  </si>
  <si>
    <t>Save it one last time to the desktop of your computer.</t>
  </si>
  <si>
    <t>Consider the following cash flow timeline:</t>
  </si>
  <si>
    <t>represented by $X in the timeline, are all identical amounts. In the space below,</t>
  </si>
  <si>
    <t>Term of loan in years</t>
  </si>
  <si>
    <t>Number of payments needed to pay</t>
  </si>
  <si>
    <t>Required regular payment on the loan</t>
  </si>
  <si>
    <t>not including the supplemental payment</t>
  </si>
  <si>
    <t xml:space="preserve">   supplemental payments made every month</t>
  </si>
  <si>
    <t xml:space="preserve">create whatever formulas are needed to find the value of $X. There are no inputs so you can </t>
  </si>
  <si>
    <t>Points as marked for each question.</t>
  </si>
  <si>
    <t xml:space="preserve">a year, that represent an investment opportunity. The investment will pay nothing </t>
  </si>
  <si>
    <t>Time</t>
  </si>
  <si>
    <t>Required Rate of Return</t>
  </si>
  <si>
    <t>In the yellow cell below, create ONE formula that computes the maximum amount you</t>
  </si>
  <si>
    <t>would be willing to pay for the investment given the inputs. All computations must</t>
  </si>
  <si>
    <t>Answer:</t>
  </si>
  <si>
    <t>Total Interest Paid</t>
  </si>
  <si>
    <t xml:space="preserve">  over life of loan</t>
  </si>
  <si>
    <t>Effective Annual</t>
  </si>
  <si>
    <t xml:space="preserve">  Interest Rate </t>
  </si>
  <si>
    <t>YOU MAY NOT ACCESS THE INTERNET WHILE COMPLETING THIS EXAM.</t>
  </si>
  <si>
    <t>YOU MAY NOT ACCESS ANY PROGRAM ON YOUR COMPUTER OTHER THAN EXCEL</t>
  </si>
  <si>
    <t>SAVE THIS FILE BACK TO YOUR DESKTOP WITH YOUR NAME IN THE FILENAME.</t>
  </si>
  <si>
    <t>RESAVE IT OFTEN WHILE YOU ARE COMPLETING IT.</t>
  </si>
  <si>
    <t>Close Excel</t>
  </si>
  <si>
    <t xml:space="preserve">Create the necessary formulas in the yellow cells to compute the effective annual </t>
  </si>
  <si>
    <t>Nominal Annual Interest Rate (Input)</t>
  </si>
  <si>
    <t>Effective
Annual
Rate</t>
  </si>
  <si>
    <t>interest rates for the input nominal annual rate given the listed compounding periods.</t>
  </si>
  <si>
    <t>Quarterly</t>
  </si>
  <si>
    <t>Monthly</t>
  </si>
  <si>
    <t>Continuous</t>
  </si>
  <si>
    <t>Daily</t>
  </si>
  <si>
    <t xml:space="preserve">Compounding
</t>
  </si>
  <si>
    <t xml:space="preserve">You are planning for your retirement. Your goal is to accumulate enough money in </t>
  </si>
  <si>
    <t>Average annual interest rate earned on the account:</t>
  </si>
  <si>
    <t>Computations</t>
  </si>
  <si>
    <t>Ignore taxes. Lable your computation steps to enable partial credit. Your formulas should work</t>
  </si>
  <si>
    <t>for any positive value of the input interest rate.</t>
  </si>
  <si>
    <t>WHILE TAKING THIS EXAM. YOU MAY ACCESS EXCEL'S INTERNAL HELP SYSTEM.</t>
  </si>
  <si>
    <t>The last tab contains multiple choice and true/false questions that count for</t>
  </si>
  <si>
    <t>Tell your proctor that you have finished.</t>
  </si>
  <si>
    <t>5.</t>
  </si>
  <si>
    <t>A.</t>
  </si>
  <si>
    <t>B.</t>
  </si>
  <si>
    <t>C.</t>
  </si>
  <si>
    <t>D.</t>
  </si>
  <si>
    <t>E.</t>
  </si>
  <si>
    <t>A and C are both correct.</t>
  </si>
  <si>
    <t>6.</t>
  </si>
  <si>
    <t>7.</t>
  </si>
  <si>
    <t>8.</t>
  </si>
  <si>
    <t>9.</t>
  </si>
  <si>
    <t>10.</t>
  </si>
  <si>
    <t>For True/False questions, enter TRUE or FALSE in the yellow cell.</t>
  </si>
  <si>
    <t>For multiple choice questions, enter the letter of the best reponse in the yellow cell.</t>
  </si>
  <si>
    <t>The average annual interest rate you expect to earn on the account is given in the green input cell below.</t>
  </si>
  <si>
    <t>In the space provided, create whatever formulas are needed to compute the dollar amount of the unknown</t>
  </si>
  <si>
    <t>annual deposits that will be needed to meet your goal.</t>
  </si>
  <si>
    <t xml:space="preserve">some other amount in the final year. </t>
  </si>
  <si>
    <t xml:space="preserve">In the green cell below, create a formula that extrapolates the linear trend from the </t>
  </si>
  <si>
    <t>For all positive discount rates,</t>
  </si>
  <si>
    <t>the discount rate decreases as the risk of an investment increases.</t>
  </si>
  <si>
    <t>as the discount rate increases, the present value of an investment increases.</t>
  </si>
  <si>
    <t>as the discount rate increases, the future value of an investment increases.</t>
  </si>
  <si>
    <t>A and B are both correct.</t>
  </si>
  <si>
    <t>When projecting pro-forma income statements and balance sheets using the percent of sales method, which of the following are typically not assumed to maintain the same percentage ralationship to sales over time?</t>
  </si>
  <si>
    <t>Accounts receivable</t>
  </si>
  <si>
    <t>Inventory</t>
  </si>
  <si>
    <t>All of the above would typically maintain the same percentage relationship to sales.</t>
  </si>
  <si>
    <t>The future value of a current deposit decreases as the expected rate of inflation increases, other things equal.  (True or False?)</t>
  </si>
  <si>
    <t>Objective Section - 20 Points Possible</t>
  </si>
  <si>
    <t>In a world with no risk and no inflation, rational investors would not require any interest to lend their money to someone else for a period of time.  (True or False?)</t>
  </si>
  <si>
    <t>The effective annual interest rate on a loan can never be less than the "nominal" or "stated" rate on the loan. (True or false?)</t>
  </si>
  <si>
    <t>20 points of the 100 point total for the exam.</t>
  </si>
  <si>
    <t>The inputs below are for a monthly payment amortizing loan with a maximum term of 5 years:</t>
  </si>
  <si>
    <t>Payment Number</t>
  </si>
  <si>
    <t>In the space below, create whatever forumlas are necessary to compute the outputs shown below</t>
  </si>
  <si>
    <t xml:space="preserve">for any individual payment within the life of this loan. You can use any calculations that will work, but </t>
  </si>
  <si>
    <t>you cannot create or use an amortization table. Your solution must work for any rational values of the inputs.</t>
  </si>
  <si>
    <t>Label your work so your solution process can be followed for possible partial credit.</t>
  </si>
  <si>
    <t>Required Outputs</t>
  </si>
  <si>
    <t>For the designated individual montly payment, compute these output values:</t>
  </si>
  <si>
    <t>The dollar amount of the monthly payment:</t>
  </si>
  <si>
    <t>The dollar amount of interest charged to this payment:</t>
  </si>
  <si>
    <t>The dollar amount of the principal portion of this payment:</t>
  </si>
  <si>
    <t>The balance of the loan immdiately following this payment:</t>
  </si>
  <si>
    <t>There are 8 tabbed pages in this exam spreadsheet including this one.</t>
  </si>
  <si>
    <t>A series of identical cash flows that are expected to occur at equal time periods for a specified number of periods is a annuity.  (True or false?)</t>
  </si>
  <si>
    <t>Investor risk aversion decreases</t>
  </si>
  <si>
    <t>The real rate of interest increases</t>
  </si>
  <si>
    <t>More than one of the above</t>
  </si>
  <si>
    <t>None of the above</t>
  </si>
  <si>
    <t>11.</t>
  </si>
  <si>
    <t>Expected inflation decreases</t>
  </si>
  <si>
    <t>12.</t>
  </si>
  <si>
    <t>13.</t>
  </si>
  <si>
    <t>For any positive interest rate, increasing the compounding frequency will increase the future value of an investment.  (True or false?)</t>
  </si>
  <si>
    <t>14.</t>
  </si>
  <si>
    <t>A borrower would always prefer a shorter compounding period for interest than a longer compounding period, other things equal.  (True or false?)</t>
  </si>
  <si>
    <t>That is the amount you must compute.</t>
  </si>
  <si>
    <t xml:space="preserve">for the first three years, but then will pay an equal amount each year for 6 years, and then </t>
  </si>
  <si>
    <t>given in the input cell. [ 2 Points ]</t>
  </si>
  <si>
    <t>Your formulas should work for any reasonable value of the input. [3 Points]</t>
  </si>
  <si>
    <t>The expected rate of return on an investment is the rate that makes the sum of the expected cash inflows equal the sum of the expected cash outflows. (True or false?)</t>
  </si>
  <si>
    <t>According to financial theory, investors who take more risk expect to make higher returns than those who take less risk. (True or false?)</t>
  </si>
  <si>
    <t>The beta (β) coefficient is a measure of a stock's systematic or undiversifiable risk. (True or false?)</t>
  </si>
  <si>
    <t>Accounts payable</t>
  </si>
  <si>
    <t>The height (Y-intercept) of the security market line (SML) will increase when</t>
  </si>
  <si>
    <t>Any stock that is less sensitive than average to changes in general economic conditions will have a beta coefficient less than zero.  (True or false?)</t>
  </si>
  <si>
    <t>The "real" rate of interest increases as the expected rate of inflation increases, other things equal.  (True or false?)</t>
  </si>
  <si>
    <t>DO NOT CHANGE ANYTHING ON THIS PAGE.</t>
  </si>
  <si>
    <r>
      <t xml:space="preserve">COMPUTER YOU ARE USING </t>
    </r>
    <r>
      <rPr>
        <b/>
        <u/>
        <sz val="20"/>
        <color rgb="FFFF0000"/>
        <rFont val="Calibri"/>
        <family val="2"/>
        <scheme val="minor"/>
      </rPr>
      <t>WITH YOUR NAME IN THE FILENAME</t>
    </r>
    <r>
      <rPr>
        <b/>
        <u/>
        <sz val="14"/>
        <color rgb="FFFF0000"/>
        <rFont val="Calibri"/>
        <family val="2"/>
        <scheme val="minor"/>
      </rPr>
      <t>.</t>
    </r>
  </si>
  <si>
    <t>After the 30th year's payout, you want to have a $500,000 balance left in the account for contingencies.</t>
  </si>
  <si>
    <t>Term of Loan in Years (1 to 30)</t>
  </si>
  <si>
    <t>Cash Flow</t>
  </si>
  <si>
    <t>t = 0</t>
  </si>
  <si>
    <t>t = 1</t>
  </si>
  <si>
    <t>t = 2</t>
  </si>
  <si>
    <t>t = 3</t>
  </si>
  <si>
    <t>t = 4</t>
  </si>
  <si>
    <t>$X</t>
  </si>
  <si>
    <t>t = 5</t>
  </si>
  <si>
    <t>t = 6</t>
  </si>
  <si>
    <t>t = 7</t>
  </si>
  <si>
    <t>t = 8</t>
  </si>
  <si>
    <t>t = 9</t>
  </si>
  <si>
    <t>t = 10</t>
  </si>
  <si>
    <t xml:space="preserve">the NET INCOME from the table at the right for the year </t>
  </si>
  <si>
    <r>
      <t xml:space="preserve">In the space below, create an </t>
    </r>
    <r>
      <rPr>
        <b/>
        <sz val="11"/>
        <color theme="1"/>
        <rFont val="Calibri"/>
        <family val="2"/>
        <scheme val="minor"/>
      </rPr>
      <t>X-Y scatter chart</t>
    </r>
    <r>
      <rPr>
        <sz val="11"/>
        <color theme="1"/>
        <rFont val="Calibri"/>
        <family val="2"/>
        <scheme val="minor"/>
      </rPr>
      <t xml:space="preserve"> that shows the actual sales from </t>
    </r>
  </si>
  <si>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[ 2 Points ]</t>
    </r>
  </si>
  <si>
    <t>hard-code the numbers in the formulas but the formulas must be shown. [ 5 Points ]</t>
  </si>
  <si>
    <t>Format the graph with a title and approriate X and Y axis lables.  [6 Points]</t>
  </si>
  <si>
    <t>-2 Points for each incorrect or omitted answer.</t>
  </si>
  <si>
    <t>your retirement account to pay out $200,000 per year for 30 years starting on January 1, 2053.</t>
  </si>
  <si>
    <t xml:space="preserve">You plan to make annual deposits into your retirement account on January 1 of every year from 2020 </t>
  </si>
  <si>
    <t xml:space="preserve">to 2049(30 deposits). You will make the first deposit on January 1, 2020, with a $25,000 check. </t>
  </si>
  <si>
    <t>The remaining 29 deposits will all be equal to each other, but the amount is not yet known.</t>
  </si>
  <si>
    <t>The total present value of all 11 cash flows, including the three missing ones (X's), is $5,000</t>
  </si>
  <si>
    <t xml:space="preserve">if the discount rate is 5% per year compounded annually. The three missing cash flows, </t>
  </si>
  <si>
    <t>10 years of sales provided and uses it to estimate 2019 sales. [2 Points]</t>
  </si>
  <si>
    <t xml:space="preserve">Problem 5 for the years 2009 to 2018, and that includes a linear trendline that </t>
  </si>
  <si>
    <t>projects estimated sales through 2021.  The x-axis should list the individual years</t>
  </si>
  <si>
    <t xml:space="preserve"> and begin with 2009 and end with 2021. The y-axis should be sales in dollars. </t>
  </si>
  <si>
    <t>Percent Change in Sales from 2018</t>
  </si>
  <si>
    <t>Tax Rate for 2019</t>
  </si>
  <si>
    <t>Common Stock Dividend for 2019</t>
  </si>
  <si>
    <t>Expected addition to Plant and Equipment in 2019</t>
  </si>
  <si>
    <t>Additional depreciation on new Plant/Equip in 2019</t>
  </si>
  <si>
    <t>Excess/(Deficit) Financing for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</si>
</sst>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 numFmtId="167" formatCode="_(&quot;$&quot;* #,##0.00000_);_(&quot;$&quot;* \(#,##0.00000\);_(&quot;$&quot;* &quot;-&quot;??_);_(@_)"/>
  </numFmts>
  <fonts count="2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
      <b/>
      <i/>
      <sz val="11"/>
      <color theme="1"/>
      <name val="Calibri"/>
      <family val="2"/>
      <scheme val="minor"/>
    </font>
    <font>
      <b/>
      <sz val="12"/>
      <color rgb="FFFF0000"/>
      <name val="Calibri"/>
      <family val="2"/>
      <scheme val="minor"/>
    </font>
    <font>
      <b/>
      <sz val="11"/>
      <color theme="1" tint="4.9989318521683403E-2"/>
      <name val="Calibri"/>
      <family val="2"/>
      <scheme val="minor"/>
    </font>
    <font>
      <b/>
      <sz val="14"/>
      <color theme="1"/>
      <name val="Calibri"/>
      <family val="2"/>
      <scheme val="minor"/>
    </font>
    <font>
      <b/>
      <u/>
      <sz val="14"/>
      <color rgb="FFFF0000"/>
      <name val="Calibri"/>
      <family val="2"/>
      <scheme val="minor"/>
    </font>
    <font>
      <sz val="12"/>
      <color theme="1"/>
      <name val="Calibri"/>
      <family val="2"/>
      <scheme val="minor"/>
    </font>
    <font>
      <b/>
      <u/>
      <sz val="20"/>
      <color rgb="FFFF0000"/>
      <name val="Calibri"/>
      <family val="2"/>
      <scheme val="minor"/>
    </font>
    <font>
      <sz val="14"/>
      <color theme="1"/>
      <name val="Calibri"/>
      <family val="2"/>
      <scheme val="minor"/>
    </font>
    <font>
      <sz val="16"/>
      <color theme="1"/>
      <name val="Calibri"/>
      <family val="2"/>
      <scheme val="minor"/>
    </font>
    <font>
      <b/>
      <u/>
      <sz val="11"/>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theme="1"/>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4">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7" xfId="0" applyBorder="1"/>
    <xf numFmtId="0" fontId="3" fillId="3" borderId="2" xfId="0" applyFont="1" applyFill="1" applyBorder="1" applyAlignment="1">
      <alignment horizontal="center" wrapText="1"/>
    </xf>
    <xf numFmtId="0" fontId="3" fillId="3" borderId="9"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3" fillId="0" borderId="0" xfId="0" applyFont="1"/>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4" borderId="8" xfId="0" applyFont="1" applyFill="1" applyBorder="1" applyAlignment="1">
      <alignment horizontal="center"/>
    </xf>
    <xf numFmtId="164" fontId="0" fillId="5" borderId="6" xfId="2" applyNumberFormat="1" applyFont="1" applyFill="1" applyBorder="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0" fillId="0" borderId="0" xfId="0" applyNumberFormat="1"/>
    <xf numFmtId="41" fontId="8" fillId="6" borderId="12" xfId="0" quotePrefix="1" applyNumberFormat="1" applyFont="1" applyFill="1" applyBorder="1" applyAlignment="1">
      <alignment horizontal="center"/>
    </xf>
    <xf numFmtId="41" fontId="5" fillId="0" borderId="0" xfId="0" applyNumberFormat="1" applyFont="1"/>
    <xf numFmtId="165" fontId="0" fillId="0" borderId="0" xfId="3" applyNumberFormat="1" applyFont="1"/>
    <xf numFmtId="41" fontId="0" fillId="0" borderId="7" xfId="0" applyNumberFormat="1" applyBorder="1"/>
    <xf numFmtId="41" fontId="8" fillId="6" borderId="12" xfId="0" applyNumberFormat="1" applyFont="1" applyFill="1" applyBorder="1"/>
    <xf numFmtId="41" fontId="9" fillId="0" borderId="0" xfId="0" applyNumberFormat="1" applyFont="1"/>
    <xf numFmtId="41" fontId="8" fillId="0" borderId="0" xfId="0" applyNumberFormat="1" applyFont="1"/>
    <xf numFmtId="41" fontId="8" fillId="0" borderId="7" xfId="0" applyNumberFormat="1" applyFont="1" applyBorder="1"/>
    <xf numFmtId="41" fontId="3" fillId="0" borderId="7" xfId="0" applyNumberFormat="1" applyFont="1" applyBorder="1"/>
    <xf numFmtId="44" fontId="9" fillId="0" borderId="0" xfId="0" applyNumberFormat="1" applyFont="1" applyAlignment="1">
      <alignment horizontal="left" indent="1"/>
    </xf>
    <xf numFmtId="44" fontId="8" fillId="0" borderId="0" xfId="0" applyNumberFormat="1" applyFont="1"/>
    <xf numFmtId="44" fontId="8" fillId="0" borderId="7" xfId="0" applyNumberFormat="1" applyFont="1" applyBorder="1"/>
    <xf numFmtId="44" fontId="10" fillId="0" borderId="0" xfId="0" applyNumberFormat="1" applyFont="1" applyAlignment="1">
      <alignment horizontal="left" indent="1"/>
    </xf>
    <xf numFmtId="41" fontId="3" fillId="0" borderId="7" xfId="0" applyNumberFormat="1" applyFont="1" applyBorder="1" applyAlignment="1">
      <alignment horizontal="left" indent="5"/>
    </xf>
    <xf numFmtId="6" fontId="12" fillId="0" borderId="7" xfId="0" applyNumberFormat="1" applyFont="1" applyBorder="1"/>
    <xf numFmtId="44" fontId="0" fillId="0" borderId="0" xfId="2" applyFont="1"/>
    <xf numFmtId="0" fontId="0" fillId="0" borderId="7" xfId="0" applyBorder="1" applyAlignment="1">
      <alignment horizontal="left" indent="3"/>
    </xf>
    <xf numFmtId="0" fontId="0" fillId="0" borderId="0" xfId="0" quotePrefix="1"/>
    <xf numFmtId="0" fontId="2" fillId="0" borderId="0" xfId="0" applyFont="1"/>
    <xf numFmtId="164" fontId="0" fillId="0" borderId="0" xfId="0" applyNumberFormat="1"/>
    <xf numFmtId="0" fontId="0" fillId="2" borderId="1" xfId="0" applyFill="1" applyBorder="1"/>
    <xf numFmtId="9" fontId="0" fillId="0" borderId="0" xfId="0" applyNumberFormat="1"/>
    <xf numFmtId="164" fontId="2" fillId="0" borderId="0" xfId="2" applyNumberFormat="1" applyFont="1" applyAlignment="1">
      <alignment horizontal="center"/>
    </xf>
    <xf numFmtId="41" fontId="3" fillId="0" borderId="0" xfId="0" applyNumberFormat="1" applyFont="1"/>
    <xf numFmtId="0" fontId="0" fillId="0" borderId="8" xfId="0" applyBorder="1" applyAlignment="1">
      <alignment horizontal="center"/>
    </xf>
    <xf numFmtId="0" fontId="0" fillId="0" borderId="4" xfId="0" applyBorder="1" applyAlignment="1">
      <alignment horizontal="center"/>
    </xf>
    <xf numFmtId="0" fontId="13" fillId="0" borderId="0" xfId="0" applyFont="1"/>
    <xf numFmtId="165" fontId="0" fillId="2" borderId="1" xfId="3" applyNumberFormat="1" applyFont="1" applyFill="1" applyBorder="1"/>
    <xf numFmtId="0" fontId="11" fillId="0" borderId="0" xfId="0" applyFont="1"/>
    <xf numFmtId="0" fontId="0" fillId="0" borderId="0" xfId="0" applyAlignment="1">
      <alignment horizontal="left" indent="2"/>
    </xf>
    <xf numFmtId="10" fontId="2" fillId="0" borderId="1" xfId="0" applyNumberFormat="1" applyFont="1" applyBorder="1"/>
    <xf numFmtId="165" fontId="0" fillId="2" borderId="15" xfId="3" applyNumberFormat="1" applyFont="1" applyFill="1" applyBorder="1"/>
    <xf numFmtId="165" fontId="0" fillId="2" borderId="16" xfId="3" applyNumberFormat="1" applyFont="1" applyFill="1" applyBorder="1"/>
    <xf numFmtId="0" fontId="3" fillId="0" borderId="13" xfId="0" applyFont="1" applyBorder="1" applyAlignment="1">
      <alignment horizontal="center" wrapText="1"/>
    </xf>
    <xf numFmtId="0" fontId="0" fillId="0" borderId="7" xfId="0" applyBorder="1" applyAlignment="1">
      <alignment horizontal="center"/>
    </xf>
    <xf numFmtId="10" fontId="0" fillId="7" borderId="1" xfId="0" applyNumberFormat="1" applyFill="1" applyBorder="1"/>
    <xf numFmtId="0" fontId="3" fillId="2" borderId="1" xfId="0" applyFont="1" applyFill="1" applyBorder="1" applyAlignment="1">
      <alignment horizontal="center"/>
    </xf>
    <xf numFmtId="0" fontId="16" fillId="0" borderId="0" xfId="0" applyFont="1" applyAlignment="1">
      <alignment horizontal="center" vertical="center"/>
    </xf>
    <xf numFmtId="0" fontId="3" fillId="0" borderId="0" xfId="0" quotePrefix="1" applyFont="1" applyAlignment="1">
      <alignment horizontal="center"/>
    </xf>
    <xf numFmtId="164" fontId="0" fillId="4" borderId="5" xfId="2" applyNumberFormat="1" applyFont="1" applyFill="1" applyBorder="1"/>
    <xf numFmtId="0" fontId="3" fillId="4" borderId="14" xfId="0" applyFont="1" applyFill="1" applyBorder="1" applyAlignment="1">
      <alignment horizontal="center"/>
    </xf>
    <xf numFmtId="164" fontId="2" fillId="0" borderId="0" xfId="0" applyNumberFormat="1" applyFont="1"/>
    <xf numFmtId="10" fontId="2" fillId="0" borderId="0" xfId="3" applyNumberFormat="1" applyFont="1"/>
    <xf numFmtId="164" fontId="0" fillId="4" borderId="17" xfId="2" applyNumberFormat="1" applyFont="1" applyFill="1" applyBorder="1"/>
    <xf numFmtId="164" fontId="1" fillId="0" borderId="5" xfId="2" applyNumberFormat="1" applyBorder="1" applyAlignment="1">
      <alignment horizontal="center"/>
    </xf>
    <xf numFmtId="0" fontId="0" fillId="0" borderId="0" xfId="0" applyAlignment="1">
      <alignment horizontal="left" vertical="top" wrapText="1"/>
    </xf>
    <xf numFmtId="6" fontId="12" fillId="0" borderId="0" xfId="0" applyNumberFormat="1" applyFont="1"/>
    <xf numFmtId="166" fontId="12" fillId="0" borderId="0" xfId="0" applyNumberFormat="1" applyFont="1"/>
    <xf numFmtId="165" fontId="12" fillId="0" borderId="0" xfId="0" applyNumberFormat="1" applyFont="1"/>
    <xf numFmtId="41" fontId="3" fillId="0" borderId="0" xfId="0" applyNumberFormat="1" applyFont="1" applyAlignment="1">
      <alignment horizontal="left" indent="5"/>
    </xf>
    <xf numFmtId="0" fontId="14" fillId="0" borderId="0" xfId="0" applyFont="1"/>
    <xf numFmtId="0" fontId="0" fillId="0" borderId="0" xfId="0" quotePrefix="1" applyAlignment="1">
      <alignment horizontal="right" vertical="center"/>
    </xf>
    <xf numFmtId="0" fontId="8" fillId="6" borderId="13" xfId="0" quotePrefix="1" applyFont="1" applyFill="1" applyBorder="1" applyAlignment="1">
      <alignment horizontal="center" vertical="center"/>
    </xf>
    <xf numFmtId="0" fontId="18" fillId="0" borderId="0" xfId="0" applyFont="1"/>
    <xf numFmtId="164" fontId="12" fillId="0" borderId="18" xfId="2" applyNumberFormat="1" applyFont="1" applyBorder="1"/>
    <xf numFmtId="0" fontId="12" fillId="0" borderId="18" xfId="0" applyFont="1" applyBorder="1"/>
    <xf numFmtId="10" fontId="12" fillId="0" borderId="18" xfId="0" applyNumberFormat="1" applyFont="1" applyBorder="1"/>
    <xf numFmtId="164" fontId="12" fillId="0" borderId="0" xfId="2" applyNumberFormat="1" applyFont="1"/>
    <xf numFmtId="0" fontId="12" fillId="7" borderId="18" xfId="0" applyFont="1" applyFill="1" applyBorder="1"/>
    <xf numFmtId="0" fontId="3" fillId="0" borderId="0" xfId="0" applyFont="1" applyAlignment="1">
      <alignment horizontal="left"/>
    </xf>
    <xf numFmtId="0" fontId="3" fillId="0" borderId="0" xfId="0" applyFont="1" applyAlignment="1">
      <alignment horizontal="left" indent="2"/>
    </xf>
    <xf numFmtId="164" fontId="2" fillId="0" borderId="5" xfId="2" applyNumberFormat="1"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0" fillId="0" borderId="21" xfId="0" applyBorder="1" applyAlignment="1">
      <alignment horizontal="center"/>
    </xf>
    <xf numFmtId="164" fontId="1" fillId="0" borderId="22" xfId="2" applyNumberFormat="1" applyBorder="1" applyAlignment="1">
      <alignment horizontal="center"/>
    </xf>
    <xf numFmtId="164" fontId="2" fillId="0" borderId="6" xfId="2" applyNumberFormat="1" applyFont="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5"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8" borderId="25" xfId="0" applyFill="1" applyBorder="1" applyAlignment="1">
      <alignment horizontal="center"/>
    </xf>
    <xf numFmtId="0" fontId="0" fillId="8" borderId="5" xfId="0" applyFill="1" applyBorder="1" applyAlignment="1">
      <alignment horizontal="center"/>
    </xf>
    <xf numFmtId="0" fontId="0" fillId="0" borderId="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8" borderId="27" xfId="0" applyFill="1" applyBorder="1" applyAlignment="1">
      <alignment horizontal="center"/>
    </xf>
    <xf numFmtId="0" fontId="0" fillId="8" borderId="6" xfId="0" applyFill="1" applyBorder="1" applyAlignment="1">
      <alignment horizontal="center"/>
    </xf>
    <xf numFmtId="0" fontId="20" fillId="0" borderId="0" xfId="0" applyFont="1"/>
    <xf numFmtId="0" fontId="16" fillId="0" borderId="0" xfId="0" applyFont="1"/>
    <xf numFmtId="0" fontId="21" fillId="0" borderId="0" xfId="0" applyFont="1"/>
    <xf numFmtId="0" fontId="22" fillId="0" borderId="0" xfId="0" applyFont="1" applyAlignment="1">
      <alignment horizontal="center"/>
    </xf>
    <xf numFmtId="164" fontId="0" fillId="0" borderId="0" xfId="2" applyNumberFormat="1" applyFont="1"/>
    <xf numFmtId="164" fontId="0" fillId="0" borderId="0" xfId="2" applyNumberFormat="1" applyFont="1" applyAlignment="1">
      <alignment horizontal="center"/>
    </xf>
    <xf numFmtId="164" fontId="0" fillId="4" borderId="22" xfId="2" applyNumberFormat="1" applyFont="1" applyFill="1" applyBorder="1"/>
    <xf numFmtId="0" fontId="3" fillId="4" borderId="21" xfId="0" applyFont="1" applyFill="1" applyBorder="1" applyAlignment="1">
      <alignment horizontal="center"/>
    </xf>
    <xf numFmtId="41" fontId="8" fillId="6" borderId="13" xfId="0" quotePrefix="1" applyNumberFormat="1" applyFont="1" applyFill="1" applyBorder="1" applyAlignment="1">
      <alignment horizontal="center" vertical="center"/>
    </xf>
    <xf numFmtId="41" fontId="8" fillId="6" borderId="13" xfId="0" applyNumberFormat="1" applyFont="1" applyFill="1" applyBorder="1"/>
    <xf numFmtId="0" fontId="3" fillId="2" borderId="13" xfId="0" applyFont="1" applyFill="1" applyBorder="1" applyAlignment="1">
      <alignment horizontal="center"/>
    </xf>
    <xf numFmtId="0" fontId="3" fillId="2" borderId="13" xfId="0" applyFont="1" applyFill="1" applyBorder="1" applyAlignment="1">
      <alignment horizontal="center" vertical="center"/>
    </xf>
    <xf numFmtId="167" fontId="0" fillId="2" borderId="10" xfId="2" applyNumberFormat="1" applyFont="1" applyFill="1" applyBorder="1"/>
    <xf numFmtId="167" fontId="0" fillId="2" borderId="11" xfId="2" applyNumberFormat="1" applyFont="1" applyFill="1" applyBorder="1"/>
    <xf numFmtId="41" fontId="8" fillId="6" borderId="13" xfId="0" applyNumberFormat="1" applyFont="1" applyFill="1" applyBorder="1" applyAlignment="1">
      <alignment horizontal="center" vertical="center"/>
    </xf>
    <xf numFmtId="41" fontId="8" fillId="6" borderId="13" xfId="0" quotePrefix="1" applyNumberFormat="1" applyFont="1" applyFill="1" applyBorder="1" applyAlignment="1">
      <alignment horizontal="center" vertical="center"/>
    </xf>
    <xf numFmtId="41" fontId="7" fillId="0" borderId="7" xfId="0" applyNumberFormat="1" applyFont="1" applyBorder="1" applyAlignment="1">
      <alignment horizontal="center"/>
    </xf>
    <xf numFmtId="0" fontId="0" fillId="0" borderId="0" xfId="0" applyAlignment="1">
      <alignment horizontal="left" vertical="top"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15</xdr:row>
      <xdr:rowOff>138043</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04306" y="104912"/>
          <a:ext cx="7890565" cy="367747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r>
            <a:rPr lang="en-US" sz="1100">
              <a:solidFill>
                <a:schemeClr val="dk1"/>
              </a:solidFill>
              <a:effectLst/>
              <a:latin typeface="+mn-lt"/>
              <a:ea typeface="+mn-ea"/>
              <a:cs typeface="+mn-cs"/>
            </a:rPr>
            <a:t>Use the space</a:t>
          </a:r>
          <a:r>
            <a:rPr lang="en-US" sz="1100" baseline="0">
              <a:solidFill>
                <a:schemeClr val="dk1"/>
              </a:solidFill>
              <a:effectLst/>
              <a:latin typeface="+mn-lt"/>
              <a:ea typeface="+mn-ea"/>
              <a:cs typeface="+mn-cs"/>
            </a:rPr>
            <a:t> beginning in Row 30 to create an amoritzation table model that will work for ANY ALLOWABLE values of the inputs. User-changeable inputs are in red. Create restrictions on the input cells that prevent users from entering values that are not allowed.</a:t>
          </a:r>
        </a:p>
        <a:p>
          <a:endParaRPr lang="en-US">
            <a:effectLst/>
          </a:endParaRPr>
        </a:p>
        <a:p>
          <a:r>
            <a:rPr lang="en-US" sz="1100" baseline="0">
              <a:solidFill>
                <a:schemeClr val="dk1"/>
              </a:solidFill>
              <a:effectLst/>
              <a:latin typeface="+mn-lt"/>
              <a:ea typeface="+mn-ea"/>
              <a:cs typeface="+mn-cs"/>
            </a:rPr>
            <a:t>The amount of the loan must be a positive number.</a:t>
          </a:r>
          <a:endParaRPr lang="en-US">
            <a:effectLst/>
          </a:endParaRPr>
        </a:p>
        <a:p>
          <a:r>
            <a:rPr lang="en-US" sz="1100" baseline="0">
              <a:solidFill>
                <a:schemeClr val="dk1"/>
              </a:solidFill>
              <a:effectLst/>
              <a:latin typeface="+mn-lt"/>
              <a:ea typeface="+mn-ea"/>
              <a:cs typeface="+mn-cs"/>
            </a:rPr>
            <a:t>The balloon payment must be a positive number or zero and must be less than the amount of the loan. </a:t>
          </a:r>
          <a:endParaRPr lang="en-US">
            <a:effectLst/>
          </a:endParaRPr>
        </a:p>
        <a:p>
          <a:r>
            <a:rPr lang="en-US" sz="1100" baseline="0">
              <a:solidFill>
                <a:schemeClr val="dk1"/>
              </a:solidFill>
              <a:effectLst/>
              <a:latin typeface="+mn-lt"/>
              <a:ea typeface="+mn-ea"/>
              <a:cs typeface="+mn-cs"/>
            </a:rPr>
            <a:t>The term of the loan can be 1, 2, 3, 4, or 5 years.</a:t>
          </a:r>
          <a:endParaRPr lang="en-US">
            <a:effectLst/>
          </a:endParaRPr>
        </a:p>
        <a:p>
          <a:r>
            <a:rPr lang="en-US" sz="1100" baseline="0">
              <a:solidFill>
                <a:schemeClr val="dk1"/>
              </a:solidFill>
              <a:effectLst/>
              <a:latin typeface="+mn-lt"/>
              <a:ea typeface="+mn-ea"/>
              <a:cs typeface="+mn-cs"/>
            </a:rPr>
            <a:t>The interest rate can be between 2% and 8%.</a:t>
          </a:r>
          <a:endParaRPr lang="en-US">
            <a:effectLst/>
          </a:endParaRPr>
        </a:p>
        <a:p>
          <a:r>
            <a:rPr lang="en-US" sz="1100" baseline="0">
              <a:solidFill>
                <a:schemeClr val="dk1"/>
              </a:solidFill>
              <a:effectLst/>
              <a:latin typeface="+mn-lt"/>
              <a:ea typeface="+mn-ea"/>
              <a:cs typeface="+mn-cs"/>
            </a:rPr>
            <a:t>The payment frequency can be annual, quarterly, or monthly. Use a drop-down list in Cell F25 with "Annual", "Quarterly" and "Monthly" as the choices. Use the results from that cell to set the payment frequency for computation in the table.</a:t>
          </a:r>
        </a:p>
        <a:p>
          <a:endParaRPr lang="en-US">
            <a:effectLst/>
          </a:endParaRPr>
        </a:p>
        <a:p>
          <a:r>
            <a:rPr lang="en-US" sz="1100" baseline="0">
              <a:solidFill>
                <a:schemeClr val="dk1"/>
              </a:solidFill>
              <a:effectLst/>
              <a:latin typeface="+mn-lt"/>
              <a:ea typeface="+mn-ea"/>
              <a:cs typeface="+mn-cs"/>
            </a:rPr>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a:effectLst/>
          </a:endParaRPr>
        </a:p>
        <a:p>
          <a:r>
            <a:rPr lang="en-US" sz="1100" baseline="0">
              <a:solidFill>
                <a:schemeClr val="dk1"/>
              </a:solidFill>
              <a:effectLst/>
              <a:latin typeface="+mn-lt"/>
              <a:ea typeface="+mn-ea"/>
              <a:cs typeface="+mn-cs"/>
            </a:rPr>
            <a:t>In cell H22, create a formula that computes the total dollar amount of interest that will be paid over the life of the loan. given the inputs.</a:t>
          </a:r>
        </a:p>
        <a:p>
          <a:endParaRPr lang="en-US">
            <a:effectLst/>
          </a:endParaRPr>
        </a:p>
        <a:p>
          <a:r>
            <a:rPr lang="en-US" sz="1100" baseline="0">
              <a:solidFill>
                <a:schemeClr val="dk1"/>
              </a:solidFill>
              <a:effectLst/>
              <a:latin typeface="+mn-lt"/>
              <a:ea typeface="+mn-ea"/>
              <a:cs typeface="+mn-cs"/>
            </a:rPr>
            <a:t>In cell H25, create a formula that computes the effective annual interest rate for the loan given the inputs. </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73270</xdr:colOff>
      <xdr:row>2</xdr:row>
      <xdr:rowOff>161192</xdr:rowOff>
    </xdr:from>
    <xdr:to>
      <xdr:col>11</xdr:col>
      <xdr:colOff>257175</xdr:colOff>
      <xdr:row>9</xdr:row>
      <xdr:rowOff>124558</xdr:rowOff>
    </xdr:to>
    <xdr:sp macro="" textlink="">
      <xdr:nvSpPr>
        <xdr:cNvPr id="2" name="Line Callout 1 1">
          <a:extLst>
            <a:ext uri="{FF2B5EF4-FFF2-40B4-BE49-F238E27FC236}">
              <a16:creationId xmlns:a16="http://schemas.microsoft.com/office/drawing/2014/main" id="{00000000-0008-0000-0400-000002000000}"/>
            </a:ext>
          </a:extLst>
        </xdr:cNvPr>
        <xdr:cNvSpPr/>
      </xdr:nvSpPr>
      <xdr:spPr>
        <a:xfrm>
          <a:off x="4483345" y="542192"/>
          <a:ext cx="2993780" cy="1296866"/>
        </a:xfrm>
        <a:prstGeom prst="borderCallout1">
          <a:avLst>
            <a:gd name="adj1" fmla="val 18750"/>
            <a:gd name="adj2" fmla="val -8333"/>
            <a:gd name="adj3" fmla="val 83324"/>
            <a:gd name="adj4" fmla="val -34740"/>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Enter the number of the payment for which you want to compute the</a:t>
          </a:r>
          <a:r>
            <a:rPr lang="en-US" sz="1100" b="1" baseline="0"/>
            <a:t> required outputs. For example, the 14th montly payment would be entered as 14. You can enter any number between 1 and 360. Your model must work for any allowable inputs.</a:t>
          </a:r>
        </a:p>
        <a:p>
          <a:pPr algn="ct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a:extLst>
            <a:ext uri="{FF2B5EF4-FFF2-40B4-BE49-F238E27FC236}">
              <a16:creationId xmlns:a16="http://schemas.microsoft.com/office/drawing/2014/main" id="{00000000-0008-0000-0500-000002000000}"/>
            </a:ext>
          </a:extLst>
        </xdr:cNvPr>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195471</xdr:colOff>
      <xdr:row>21</xdr:row>
      <xdr:rowOff>0</xdr:rowOff>
    </xdr:to>
    <xdr:sp macro="" textlink="">
      <xdr:nvSpPr>
        <xdr:cNvPr id="2" name="TextBox 1">
          <a:extLst>
            <a:ext uri="{FF2B5EF4-FFF2-40B4-BE49-F238E27FC236}">
              <a16:creationId xmlns:a16="http://schemas.microsoft.com/office/drawing/2014/main" id="{F6486AD2-3079-4559-AFAB-F52D30AA0D1B}"/>
            </a:ext>
          </a:extLst>
        </xdr:cNvPr>
        <xdr:cNvSpPr txBox="1"/>
      </xdr:nvSpPr>
      <xdr:spPr>
        <a:xfrm>
          <a:off x="419100" y="190500"/>
          <a:ext cx="6167646" cy="3810000"/>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forecast the 2019 pro forma income statement and balance sheet for the firm whose 2017 and 2018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r>
            <a:rPr lang="en-US" sz="1100" b="1">
              <a:solidFill>
                <a:schemeClr val="dk1"/>
              </a:solidFill>
              <a:effectLst/>
              <a:latin typeface="+mn-lt"/>
              <a:ea typeface="+mn-ea"/>
              <a:cs typeface="+mn-cs"/>
            </a:rPr>
            <a:t> </a:t>
          </a:r>
        </a:p>
        <a:p>
          <a:endParaRPr lang="en-US">
            <a:effectLst/>
          </a:endParaRPr>
        </a:p>
        <a:p>
          <a:r>
            <a:rPr lang="en-US" sz="1100" b="1">
              <a:solidFill>
                <a:schemeClr val="dk1"/>
              </a:solidFill>
              <a:effectLst/>
              <a:latin typeface="+mn-lt"/>
              <a:ea typeface="+mn-ea"/>
              <a:cs typeface="+mn-cs"/>
            </a:rPr>
            <a:t>The cost of goods sold in 2019 is expected to change with sales by 89% of the two-year arithmetic average of the proportion of this item in relation to sales</a:t>
          </a:r>
          <a:r>
            <a:rPr lang="en-US" sz="1100" b="1" baseline="0">
              <a:solidFill>
                <a:schemeClr val="dk1"/>
              </a:solidFill>
              <a:effectLst/>
              <a:latin typeface="+mn-lt"/>
              <a:ea typeface="+mn-ea"/>
              <a:cs typeface="+mn-cs"/>
            </a:rPr>
            <a:t> for 2017 and 2018.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2017 and 2018</a:t>
          </a:r>
          <a:r>
            <a:rPr lang="en-US" sz="1100" b="1">
              <a:solidFill>
                <a:schemeClr val="dk1"/>
              </a:solidFill>
              <a:effectLst/>
              <a:latin typeface="+mn-lt"/>
              <a:ea typeface="+mn-ea"/>
              <a:cs typeface="+mn-cs"/>
            </a:rPr>
            <a:t>.  The firm has planned an investment of $650,000 in new equipment </a:t>
          </a:r>
          <a:r>
            <a:rPr lang="en-US" sz="1100" b="1" baseline="0">
              <a:solidFill>
                <a:schemeClr val="dk1"/>
              </a:solidFill>
              <a:effectLst/>
              <a:latin typeface="+mn-lt"/>
              <a:ea typeface="+mn-ea"/>
              <a:cs typeface="+mn-cs"/>
            </a:rPr>
            <a:t>in 2018.  This equipment will be depreciated at $125,000 per year. Depreciation on existing Plant/Equipment will be the same as it was in 2018.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2019 is computed on the 2018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2019 using the information above, the inputs below, and the values that are given in the statements. The 2019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2019 in the yellow box at the bottom of the Balance Sheet.  This number should be positive if the firm will have more financing than is needed, and it should be negative if the firm has less financing than is needed.</a:t>
          </a:r>
          <a:endParaRPr lang="en-US">
            <a:effectLst/>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26"/>
  <sheetViews>
    <sheetView showGridLines="0" tabSelected="1" zoomScale="130" zoomScaleNormal="130" workbookViewId="0">
      <selection activeCell="E13" sqref="E13"/>
    </sheetView>
  </sheetViews>
  <sheetFormatPr defaultRowHeight="15" x14ac:dyDescent="0.25"/>
  <cols>
    <col min="1" max="1" width="2.7109375" customWidth="1"/>
  </cols>
  <sheetData>
    <row r="2" spans="2:2" ht="18.75" x14ac:dyDescent="0.3">
      <c r="B2" s="54" t="s">
        <v>53</v>
      </c>
    </row>
    <row r="3" spans="2:2" ht="26.25" x14ac:dyDescent="0.4">
      <c r="B3" s="54" t="s">
        <v>186</v>
      </c>
    </row>
    <row r="4" spans="2:2" ht="18.75" x14ac:dyDescent="0.3">
      <c r="B4" s="54" t="s">
        <v>59</v>
      </c>
    </row>
    <row r="5" spans="2:2" ht="7.15" customHeight="1" x14ac:dyDescent="0.3">
      <c r="B5" s="54"/>
    </row>
    <row r="6" spans="2:2" ht="18.75" x14ac:dyDescent="0.3">
      <c r="B6" s="54" t="s">
        <v>94</v>
      </c>
    </row>
    <row r="7" spans="2:2" ht="18.75" x14ac:dyDescent="0.3">
      <c r="B7" s="54" t="s">
        <v>95</v>
      </c>
    </row>
    <row r="8" spans="2:2" ht="18.75" x14ac:dyDescent="0.3">
      <c r="B8" s="54" t="s">
        <v>113</v>
      </c>
    </row>
    <row r="9" spans="2:2" ht="7.15" customHeight="1" x14ac:dyDescent="0.3">
      <c r="B9" s="54"/>
    </row>
    <row r="10" spans="2:2" ht="18.75" x14ac:dyDescent="0.3">
      <c r="B10" s="54" t="s">
        <v>54</v>
      </c>
    </row>
    <row r="11" spans="2:2" ht="18.75" x14ac:dyDescent="0.3">
      <c r="B11" s="54"/>
    </row>
    <row r="12" spans="2:2" s="106" customFormat="1" ht="18.75" x14ac:dyDescent="0.3">
      <c r="B12" s="106" t="s">
        <v>161</v>
      </c>
    </row>
    <row r="13" spans="2:2" s="79" customFormat="1" ht="16.149999999999999" customHeight="1" x14ac:dyDescent="0.25">
      <c r="B13" s="76"/>
    </row>
    <row r="14" spans="2:2" s="106" customFormat="1" ht="18.75" x14ac:dyDescent="0.3">
      <c r="B14" s="106" t="s">
        <v>55</v>
      </c>
    </row>
    <row r="15" spans="2:2" s="106" customFormat="1" ht="18.75" x14ac:dyDescent="0.3">
      <c r="B15" s="106" t="s">
        <v>114</v>
      </c>
    </row>
    <row r="16" spans="2:2" s="106" customFormat="1" ht="18.75" x14ac:dyDescent="0.3">
      <c r="B16" s="106" t="s">
        <v>148</v>
      </c>
    </row>
    <row r="18" spans="2:3" s="79" customFormat="1" ht="15.75" x14ac:dyDescent="0.25">
      <c r="B18" s="76" t="s">
        <v>96</v>
      </c>
    </row>
    <row r="19" spans="2:3" s="79" customFormat="1" ht="15.75" x14ac:dyDescent="0.25">
      <c r="B19" s="76" t="s">
        <v>97</v>
      </c>
    </row>
    <row r="21" spans="2:3" s="79" customFormat="1" ht="18.75" x14ac:dyDescent="0.3">
      <c r="B21" s="107" t="s">
        <v>73</v>
      </c>
    </row>
    <row r="22" spans="2:3" s="79" customFormat="1" ht="15.75" x14ac:dyDescent="0.25"/>
    <row r="23" spans="2:3" s="79" customFormat="1" ht="21" x14ac:dyDescent="0.35">
      <c r="C23" s="108" t="s">
        <v>74</v>
      </c>
    </row>
    <row r="24" spans="2:3" s="79" customFormat="1" ht="21" x14ac:dyDescent="0.35">
      <c r="C24" s="108" t="s">
        <v>98</v>
      </c>
    </row>
    <row r="25" spans="2:3" s="79" customFormat="1" ht="21" x14ac:dyDescent="0.35">
      <c r="C25" s="108" t="s">
        <v>115</v>
      </c>
    </row>
    <row r="26" spans="2:3" s="79" customFormat="1" ht="15.7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5:W90"/>
  <sheetViews>
    <sheetView zoomScale="115" zoomScaleNormal="115" workbookViewId="0"/>
  </sheetViews>
  <sheetFormatPr defaultRowHeight="15" x14ac:dyDescent="0.25"/>
  <cols>
    <col min="1" max="2" width="2.7109375" customWidth="1"/>
    <col min="3" max="6" width="14.7109375" customWidth="1"/>
    <col min="7" max="7" width="17" customWidth="1"/>
    <col min="8" max="8" width="12.7109375" customWidth="1"/>
    <col min="9" max="9" width="8.7109375" customWidth="1"/>
  </cols>
  <sheetData>
    <row r="5" spans="23:23" ht="86.1" customHeight="1" x14ac:dyDescent="0.25"/>
    <row r="12" spans="23:23" x14ac:dyDescent="0.25">
      <c r="W12">
        <v>1</v>
      </c>
    </row>
    <row r="19" spans="3:23" x14ac:dyDescent="0.25">
      <c r="C19" s="6"/>
    </row>
    <row r="20" spans="3:23" x14ac:dyDescent="0.25">
      <c r="C20" s="15" t="s">
        <v>61</v>
      </c>
    </row>
    <row r="21" spans="3:23" ht="15.75" thickBot="1" x14ac:dyDescent="0.3">
      <c r="C21" s="6" t="s">
        <v>8</v>
      </c>
      <c r="F21" s="2">
        <v>475000</v>
      </c>
      <c r="G21" t="s">
        <v>90</v>
      </c>
      <c r="W21">
        <v>2</v>
      </c>
    </row>
    <row r="22" spans="3:23" ht="15.75" thickBot="1" x14ac:dyDescent="0.3">
      <c r="C22" s="6" t="s">
        <v>77</v>
      </c>
      <c r="F22" s="44">
        <v>4</v>
      </c>
      <c r="G22" t="s">
        <v>91</v>
      </c>
      <c r="H22" s="5"/>
    </row>
    <row r="23" spans="3:23" x14ac:dyDescent="0.25">
      <c r="C23" s="6" t="s">
        <v>9</v>
      </c>
      <c r="F23" s="3">
        <v>4.7500000000000001E-2</v>
      </c>
      <c r="W23">
        <v>3</v>
      </c>
    </row>
    <row r="24" spans="3:23" ht="15.75" thickBot="1" x14ac:dyDescent="0.3">
      <c r="C24" s="6" t="s">
        <v>10</v>
      </c>
      <c r="F24" s="2">
        <v>100000</v>
      </c>
      <c r="G24" t="s">
        <v>92</v>
      </c>
      <c r="W24">
        <v>5</v>
      </c>
    </row>
    <row r="25" spans="3:23" ht="15.75" thickBot="1" x14ac:dyDescent="0.3">
      <c r="C25" s="6" t="s">
        <v>60</v>
      </c>
      <c r="G25" t="s">
        <v>93</v>
      </c>
      <c r="H25" s="53"/>
    </row>
    <row r="26" spans="3:23" ht="4.1500000000000004" customHeight="1" thickBot="1" x14ac:dyDescent="0.3">
      <c r="C26" s="42"/>
      <c r="D26" s="8"/>
      <c r="E26" s="8"/>
      <c r="F26" s="8"/>
      <c r="G26" s="8"/>
      <c r="H26" s="8"/>
      <c r="I26" s="8"/>
      <c r="J26" s="8"/>
      <c r="K26" s="8"/>
      <c r="L26" s="8"/>
      <c r="M26" s="8"/>
    </row>
    <row r="27" spans="3:23" ht="6" customHeight="1" x14ac:dyDescent="0.25"/>
    <row r="28" spans="3:23" ht="6" customHeight="1" thickBot="1" x14ac:dyDescent="0.3"/>
    <row r="29" spans="3:23" ht="30.75" thickBot="1" x14ac:dyDescent="0.3">
      <c r="C29" s="9" t="s">
        <v>11</v>
      </c>
      <c r="D29" s="10" t="s">
        <v>4</v>
      </c>
      <c r="E29" s="10" t="s">
        <v>12</v>
      </c>
      <c r="F29" s="10" t="s">
        <v>13</v>
      </c>
      <c r="G29" s="11" t="s">
        <v>14</v>
      </c>
    </row>
    <row r="30" spans="3:23" x14ac:dyDescent="0.25">
      <c r="C30" s="12">
        <v>0</v>
      </c>
      <c r="D30" s="13"/>
      <c r="E30" s="13"/>
      <c r="F30" s="13"/>
      <c r="G30" s="41"/>
    </row>
    <row r="31" spans="3:23" x14ac:dyDescent="0.25">
      <c r="C31" s="12">
        <v>1</v>
      </c>
      <c r="D31" s="14"/>
      <c r="E31" s="13"/>
      <c r="F31" s="14"/>
      <c r="G31" s="13"/>
      <c r="K31" t="s">
        <v>15</v>
      </c>
    </row>
    <row r="32" spans="3:23" x14ac:dyDescent="0.25">
      <c r="C32" s="12">
        <v>2</v>
      </c>
      <c r="D32" s="14"/>
      <c r="E32" s="13"/>
      <c r="F32" s="14"/>
      <c r="G32" s="13"/>
    </row>
    <row r="33" spans="3:7" x14ac:dyDescent="0.25">
      <c r="C33" s="12">
        <v>3</v>
      </c>
      <c r="D33" s="14"/>
      <c r="E33" s="13"/>
      <c r="F33" s="14"/>
      <c r="G33" s="13"/>
    </row>
    <row r="34" spans="3:7" x14ac:dyDescent="0.25">
      <c r="C34" s="12">
        <v>4</v>
      </c>
      <c r="D34" s="14"/>
      <c r="E34" s="13"/>
      <c r="F34" s="14"/>
      <c r="G34" s="13"/>
    </row>
    <row r="35" spans="3:7" x14ac:dyDescent="0.25">
      <c r="C35" s="12">
        <v>5</v>
      </c>
      <c r="D35" s="14"/>
      <c r="E35" s="13"/>
      <c r="F35" s="14"/>
      <c r="G35" s="13"/>
    </row>
    <row r="36" spans="3:7" x14ac:dyDescent="0.25">
      <c r="C36" s="12">
        <v>6</v>
      </c>
      <c r="D36" s="14"/>
      <c r="E36" s="13"/>
      <c r="F36" s="14"/>
      <c r="G36" s="13"/>
    </row>
    <row r="37" spans="3:7" x14ac:dyDescent="0.25">
      <c r="C37" s="12">
        <v>7</v>
      </c>
      <c r="D37" s="14"/>
      <c r="E37" s="13"/>
      <c r="F37" s="14"/>
      <c r="G37" s="13"/>
    </row>
    <row r="38" spans="3:7" x14ac:dyDescent="0.25">
      <c r="C38" s="12">
        <v>8</v>
      </c>
      <c r="D38" s="14"/>
      <c r="E38" s="13"/>
      <c r="F38" s="14"/>
      <c r="G38" s="13"/>
    </row>
    <row r="39" spans="3:7" x14ac:dyDescent="0.25">
      <c r="C39" s="12">
        <v>9</v>
      </c>
      <c r="D39" s="14"/>
      <c r="E39" s="13"/>
      <c r="F39" s="14"/>
      <c r="G39" s="13"/>
    </row>
    <row r="40" spans="3:7" x14ac:dyDescent="0.25">
      <c r="C40" s="12">
        <v>10</v>
      </c>
      <c r="D40" s="14"/>
      <c r="E40" s="13"/>
      <c r="F40" s="14"/>
      <c r="G40" s="13"/>
    </row>
    <row r="41" spans="3:7" x14ac:dyDescent="0.25">
      <c r="C41" s="12">
        <v>11</v>
      </c>
      <c r="D41" s="14"/>
      <c r="E41" s="13"/>
      <c r="F41" s="14"/>
      <c r="G41" s="13"/>
    </row>
    <row r="42" spans="3:7" x14ac:dyDescent="0.25">
      <c r="C42" s="12">
        <v>12</v>
      </c>
      <c r="D42" s="14"/>
      <c r="E42" s="13"/>
      <c r="F42" s="14"/>
      <c r="G42" s="13"/>
    </row>
    <row r="43" spans="3:7" x14ac:dyDescent="0.25">
      <c r="C43" s="12">
        <v>13</v>
      </c>
      <c r="D43" s="14"/>
      <c r="E43" s="13"/>
      <c r="F43" s="14"/>
      <c r="G43" s="13"/>
    </row>
    <row r="44" spans="3:7" x14ac:dyDescent="0.25">
      <c r="C44" s="12">
        <v>14</v>
      </c>
      <c r="D44" s="14"/>
      <c r="E44" s="13"/>
      <c r="F44" s="14"/>
      <c r="G44" s="13"/>
    </row>
    <row r="45" spans="3:7" x14ac:dyDescent="0.25">
      <c r="C45" s="12">
        <v>15</v>
      </c>
      <c r="D45" s="14"/>
      <c r="E45" s="13"/>
      <c r="F45" s="14"/>
      <c r="G45" s="13"/>
    </row>
    <row r="46" spans="3:7" x14ac:dyDescent="0.25">
      <c r="C46" s="12">
        <v>16</v>
      </c>
      <c r="D46" s="14"/>
      <c r="E46" s="13"/>
      <c r="F46" s="14"/>
      <c r="G46" s="13"/>
    </row>
    <row r="47" spans="3:7" x14ac:dyDescent="0.25">
      <c r="C47" s="12">
        <v>17</v>
      </c>
      <c r="D47" s="14"/>
      <c r="E47" s="13"/>
      <c r="F47" s="14"/>
      <c r="G47" s="13"/>
    </row>
    <row r="48" spans="3:7" x14ac:dyDescent="0.25">
      <c r="C48" s="12">
        <v>18</v>
      </c>
      <c r="D48" s="14"/>
      <c r="E48" s="13"/>
      <c r="F48" s="14"/>
      <c r="G48" s="13"/>
    </row>
    <row r="49" spans="3:7" x14ac:dyDescent="0.25">
      <c r="C49" s="12">
        <v>19</v>
      </c>
      <c r="D49" s="14"/>
      <c r="E49" s="13"/>
      <c r="F49" s="14"/>
      <c r="G49" s="13"/>
    </row>
    <row r="50" spans="3:7" x14ac:dyDescent="0.25">
      <c r="C50" s="12">
        <v>20</v>
      </c>
      <c r="D50" s="14"/>
      <c r="E50" s="13"/>
      <c r="F50" s="14"/>
      <c r="G50" s="13"/>
    </row>
    <row r="51" spans="3:7" x14ac:dyDescent="0.25">
      <c r="C51" s="12">
        <v>21</v>
      </c>
      <c r="D51" s="14"/>
      <c r="E51" s="13"/>
      <c r="F51" s="14"/>
      <c r="G51" s="13"/>
    </row>
    <row r="52" spans="3:7" x14ac:dyDescent="0.25">
      <c r="C52" s="12">
        <v>22</v>
      </c>
      <c r="D52" s="14"/>
      <c r="E52" s="13"/>
      <c r="F52" s="14"/>
      <c r="G52" s="13"/>
    </row>
    <row r="53" spans="3:7" x14ac:dyDescent="0.25">
      <c r="C53" s="12">
        <v>23</v>
      </c>
      <c r="D53" s="14"/>
      <c r="E53" s="13"/>
      <c r="F53" s="14"/>
      <c r="G53" s="13"/>
    </row>
    <row r="54" spans="3:7" x14ac:dyDescent="0.25">
      <c r="C54" s="12">
        <v>24</v>
      </c>
      <c r="D54" s="14"/>
      <c r="E54" s="13"/>
      <c r="F54" s="14"/>
      <c r="G54" s="13"/>
    </row>
    <row r="55" spans="3:7" x14ac:dyDescent="0.25">
      <c r="C55" s="12">
        <v>25</v>
      </c>
      <c r="D55" s="14"/>
      <c r="E55" s="13"/>
      <c r="F55" s="14"/>
      <c r="G55" s="13"/>
    </row>
    <row r="56" spans="3:7" x14ac:dyDescent="0.25">
      <c r="C56" s="12">
        <v>26</v>
      </c>
      <c r="D56" s="14"/>
      <c r="E56" s="13"/>
      <c r="F56" s="14"/>
      <c r="G56" s="13"/>
    </row>
    <row r="57" spans="3:7" x14ac:dyDescent="0.25">
      <c r="C57" s="12">
        <v>27</v>
      </c>
      <c r="D57" s="14"/>
      <c r="E57" s="13"/>
      <c r="F57" s="14"/>
      <c r="G57" s="13"/>
    </row>
    <row r="58" spans="3:7" x14ac:dyDescent="0.25">
      <c r="C58" s="12">
        <v>28</v>
      </c>
      <c r="D58" s="14"/>
      <c r="E58" s="13"/>
      <c r="F58" s="14"/>
      <c r="G58" s="13"/>
    </row>
    <row r="59" spans="3:7" x14ac:dyDescent="0.25">
      <c r="C59" s="12">
        <v>29</v>
      </c>
      <c r="D59" s="14"/>
      <c r="E59" s="13"/>
      <c r="F59" s="14"/>
      <c r="G59" s="13"/>
    </row>
    <row r="60" spans="3:7" x14ac:dyDescent="0.25">
      <c r="C60" s="12">
        <v>30</v>
      </c>
      <c r="D60" s="14"/>
      <c r="E60" s="13"/>
      <c r="F60" s="14"/>
      <c r="G60" s="13"/>
    </row>
    <row r="61" spans="3:7" x14ac:dyDescent="0.25">
      <c r="C61" s="12">
        <v>31</v>
      </c>
      <c r="D61" s="14"/>
      <c r="E61" s="13"/>
      <c r="F61" s="14"/>
      <c r="G61" s="13"/>
    </row>
    <row r="62" spans="3:7" x14ac:dyDescent="0.25">
      <c r="C62" s="12">
        <v>32</v>
      </c>
      <c r="D62" s="14"/>
      <c r="E62" s="13"/>
      <c r="F62" s="14"/>
      <c r="G62" s="13"/>
    </row>
    <row r="63" spans="3:7" x14ac:dyDescent="0.25">
      <c r="C63" s="12">
        <v>33</v>
      </c>
      <c r="D63" s="14"/>
      <c r="E63" s="13"/>
      <c r="F63" s="14"/>
      <c r="G63" s="13"/>
    </row>
    <row r="64" spans="3:7" x14ac:dyDescent="0.25">
      <c r="C64" s="12">
        <v>34</v>
      </c>
      <c r="D64" s="14"/>
      <c r="E64" s="13"/>
      <c r="F64" s="14"/>
      <c r="G64" s="13"/>
    </row>
    <row r="65" spans="3:7" x14ac:dyDescent="0.25">
      <c r="C65" s="12">
        <v>35</v>
      </c>
      <c r="D65" s="14"/>
      <c r="E65" s="13"/>
      <c r="F65" s="14"/>
      <c r="G65" s="13"/>
    </row>
    <row r="66" spans="3:7" x14ac:dyDescent="0.25">
      <c r="C66" s="12">
        <v>36</v>
      </c>
      <c r="D66" s="14"/>
      <c r="E66" s="13"/>
      <c r="F66" s="14"/>
      <c r="G66" s="13"/>
    </row>
    <row r="67" spans="3:7" x14ac:dyDescent="0.25">
      <c r="C67" s="12">
        <v>37</v>
      </c>
      <c r="D67" s="14"/>
      <c r="E67" s="13"/>
      <c r="F67" s="14"/>
      <c r="G67" s="13"/>
    </row>
    <row r="68" spans="3:7" x14ac:dyDescent="0.25">
      <c r="C68" s="12">
        <v>38</v>
      </c>
      <c r="D68" s="14"/>
      <c r="E68" s="13"/>
      <c r="F68" s="14"/>
      <c r="G68" s="13"/>
    </row>
    <row r="69" spans="3:7" x14ac:dyDescent="0.25">
      <c r="C69" s="12">
        <v>39</v>
      </c>
      <c r="D69" s="14"/>
      <c r="E69" s="13"/>
      <c r="F69" s="14"/>
      <c r="G69" s="13"/>
    </row>
    <row r="70" spans="3:7" x14ac:dyDescent="0.25">
      <c r="C70" s="12">
        <v>40</v>
      </c>
      <c r="D70" s="14"/>
      <c r="E70" s="13"/>
      <c r="F70" s="14"/>
      <c r="G70" s="13"/>
    </row>
    <row r="71" spans="3:7" x14ac:dyDescent="0.25">
      <c r="C71" s="12">
        <v>41</v>
      </c>
      <c r="D71" s="14"/>
      <c r="E71" s="13"/>
      <c r="F71" s="14"/>
      <c r="G71" s="13"/>
    </row>
    <row r="72" spans="3:7" x14ac:dyDescent="0.25">
      <c r="C72" s="12">
        <v>42</v>
      </c>
      <c r="D72" s="14"/>
      <c r="E72" s="13"/>
      <c r="F72" s="14"/>
      <c r="G72" s="13"/>
    </row>
    <row r="73" spans="3:7" x14ac:dyDescent="0.25">
      <c r="C73" s="12">
        <v>43</v>
      </c>
      <c r="D73" s="14"/>
      <c r="E73" s="13"/>
      <c r="F73" s="14"/>
      <c r="G73" s="13"/>
    </row>
    <row r="74" spans="3:7" x14ac:dyDescent="0.25">
      <c r="C74" s="12">
        <v>44</v>
      </c>
      <c r="D74" s="14"/>
      <c r="E74" s="13"/>
      <c r="F74" s="14"/>
      <c r="G74" s="13"/>
    </row>
    <row r="75" spans="3:7" x14ac:dyDescent="0.25">
      <c r="C75" s="12">
        <v>45</v>
      </c>
      <c r="D75" s="14"/>
      <c r="E75" s="13"/>
      <c r="F75" s="14"/>
      <c r="G75" s="13"/>
    </row>
    <row r="76" spans="3:7" x14ac:dyDescent="0.25">
      <c r="C76" s="12">
        <v>46</v>
      </c>
      <c r="D76" s="14"/>
      <c r="E76" s="13"/>
      <c r="F76" s="14"/>
      <c r="G76" s="13"/>
    </row>
    <row r="77" spans="3:7" x14ac:dyDescent="0.25">
      <c r="C77" s="12">
        <v>47</v>
      </c>
      <c r="D77" s="14"/>
      <c r="E77" s="13"/>
      <c r="F77" s="14"/>
      <c r="G77" s="13"/>
    </row>
    <row r="78" spans="3:7" x14ac:dyDescent="0.25">
      <c r="C78" s="12">
        <v>48</v>
      </c>
      <c r="D78" s="14"/>
      <c r="E78" s="13"/>
      <c r="F78" s="14"/>
      <c r="G78" s="13"/>
    </row>
    <row r="79" spans="3:7" x14ac:dyDescent="0.25">
      <c r="C79" s="12">
        <v>49</v>
      </c>
      <c r="D79" s="14"/>
      <c r="E79" s="13"/>
      <c r="F79" s="14"/>
      <c r="G79" s="13"/>
    </row>
    <row r="80" spans="3:7" x14ac:dyDescent="0.25">
      <c r="C80" s="12">
        <v>50</v>
      </c>
      <c r="D80" s="14"/>
      <c r="E80" s="13"/>
      <c r="F80" s="14"/>
      <c r="G80" s="13"/>
    </row>
    <row r="81" spans="3:7" x14ac:dyDescent="0.25">
      <c r="C81" s="12">
        <v>51</v>
      </c>
      <c r="D81" s="14"/>
      <c r="E81" s="13"/>
      <c r="F81" s="14"/>
      <c r="G81" s="13"/>
    </row>
    <row r="82" spans="3:7" x14ac:dyDescent="0.25">
      <c r="C82" s="12">
        <v>52</v>
      </c>
      <c r="D82" s="14"/>
      <c r="E82" s="13"/>
      <c r="F82" s="14"/>
      <c r="G82" s="13"/>
    </row>
    <row r="83" spans="3:7" x14ac:dyDescent="0.25">
      <c r="C83" s="12">
        <v>53</v>
      </c>
      <c r="D83" s="14"/>
      <c r="E83" s="13"/>
      <c r="F83" s="14"/>
      <c r="G83" s="13"/>
    </row>
    <row r="84" spans="3:7" x14ac:dyDescent="0.25">
      <c r="C84" s="12">
        <v>54</v>
      </c>
      <c r="D84" s="14"/>
      <c r="E84" s="13"/>
      <c r="F84" s="14"/>
      <c r="G84" s="13"/>
    </row>
    <row r="85" spans="3:7" x14ac:dyDescent="0.25">
      <c r="C85" s="12">
        <v>55</v>
      </c>
      <c r="D85" s="14"/>
      <c r="E85" s="13"/>
      <c r="F85" s="14"/>
      <c r="G85" s="13"/>
    </row>
    <row r="86" spans="3:7" x14ac:dyDescent="0.25">
      <c r="C86" s="12">
        <v>56</v>
      </c>
      <c r="D86" s="14"/>
      <c r="E86" s="13"/>
      <c r="F86" s="14"/>
      <c r="G86" s="13"/>
    </row>
    <row r="87" spans="3:7" x14ac:dyDescent="0.25">
      <c r="C87" s="12">
        <v>57</v>
      </c>
      <c r="D87" s="14"/>
      <c r="E87" s="13"/>
      <c r="F87" s="14"/>
      <c r="G87" s="13"/>
    </row>
    <row r="88" spans="3:7" x14ac:dyDescent="0.25">
      <c r="C88" s="12">
        <v>58</v>
      </c>
      <c r="D88" s="14"/>
      <c r="E88" s="13"/>
      <c r="F88" s="14"/>
      <c r="G88" s="13"/>
    </row>
    <row r="89" spans="3:7" x14ac:dyDescent="0.25">
      <c r="C89" s="12">
        <v>59</v>
      </c>
      <c r="D89" s="14"/>
      <c r="E89" s="13"/>
      <c r="F89" s="14"/>
      <c r="G89" s="13"/>
    </row>
    <row r="90" spans="3:7" x14ac:dyDescent="0.25">
      <c r="C90" s="12">
        <v>60</v>
      </c>
      <c r="D90" s="14"/>
      <c r="E90" s="13"/>
      <c r="F90" s="14"/>
      <c r="G90" s="13"/>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8:G31"/>
  <sheetViews>
    <sheetView zoomScale="145" zoomScaleNormal="145" workbookViewId="0"/>
  </sheetViews>
  <sheetFormatPr defaultColWidth="8.7109375" defaultRowHeight="15" x14ac:dyDescent="0.25"/>
  <cols>
    <col min="1" max="1" width="8.7109375" style="45"/>
    <col min="2" max="2" width="29.28515625" style="45" customWidth="1"/>
    <col min="3" max="3" width="12.7109375" style="45" customWidth="1"/>
    <col min="4" max="4" width="2.5703125" style="45" customWidth="1"/>
    <col min="5" max="5" width="15.7109375" style="45" customWidth="1"/>
    <col min="6" max="6" width="28.42578125" style="45" customWidth="1"/>
    <col min="7" max="7" width="18.42578125" style="45" customWidth="1"/>
    <col min="8" max="16384" width="8.7109375" style="45"/>
  </cols>
  <sheetData>
    <row r="18" spans="2:7" ht="15.75" thickBot="1" x14ac:dyDescent="0.3">
      <c r="B18" s="45" t="s">
        <v>62</v>
      </c>
      <c r="C18" s="67">
        <v>475000</v>
      </c>
      <c r="E18" s="45" t="s">
        <v>79</v>
      </c>
    </row>
    <row r="19" spans="2:7" ht="15.75" thickBot="1" x14ac:dyDescent="0.3">
      <c r="B19" s="45" t="s">
        <v>63</v>
      </c>
      <c r="C19" s="44">
        <v>10</v>
      </c>
      <c r="E19" s="45" t="s">
        <v>80</v>
      </c>
      <c r="G19" s="5"/>
    </row>
    <row r="20" spans="2:7" x14ac:dyDescent="0.25">
      <c r="B20" s="45" t="s">
        <v>16</v>
      </c>
      <c r="C20" s="68">
        <v>4.7500000000000001E-2</v>
      </c>
    </row>
    <row r="21" spans="2:7" x14ac:dyDescent="0.25">
      <c r="B21" s="45" t="s">
        <v>64</v>
      </c>
      <c r="C21" s="67">
        <v>1000</v>
      </c>
      <c r="E21" s="45" t="s">
        <v>78</v>
      </c>
    </row>
    <row r="22" spans="2:7" ht="15.75" thickBot="1" x14ac:dyDescent="0.3">
      <c r="E22" s="45" t="s">
        <v>65</v>
      </c>
    </row>
    <row r="23" spans="2:7" ht="15.75" thickBot="1" x14ac:dyDescent="0.3">
      <c r="E23" s="45" t="s">
        <v>81</v>
      </c>
      <c r="G23" s="46"/>
    </row>
    <row r="25" spans="2:7" x14ac:dyDescent="0.25">
      <c r="E25" s="45" t="s">
        <v>66</v>
      </c>
    </row>
    <row r="26" spans="2:7" x14ac:dyDescent="0.25">
      <c r="E26" s="45" t="s">
        <v>67</v>
      </c>
    </row>
    <row r="27" spans="2:7" x14ac:dyDescent="0.25">
      <c r="E27" s="45" t="s">
        <v>68</v>
      </c>
    </row>
    <row r="28" spans="2:7" x14ac:dyDescent="0.25">
      <c r="E28" s="45" t="s">
        <v>69</v>
      </c>
    </row>
    <row r="29" spans="2:7" x14ac:dyDescent="0.25">
      <c r="E29" s="45" t="s">
        <v>70</v>
      </c>
    </row>
    <row r="30" spans="2:7" ht="15.75" thickBot="1" x14ac:dyDescent="0.3">
      <c r="E30" s="45" t="s">
        <v>71</v>
      </c>
    </row>
    <row r="31" spans="2:7" ht="15.75" thickBot="1" x14ac:dyDescent="0.3">
      <c r="E31" s="45" t="s">
        <v>72</v>
      </c>
      <c r="G31" s="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K20"/>
  <sheetViews>
    <sheetView zoomScale="130" zoomScaleNormal="130" workbookViewId="0"/>
  </sheetViews>
  <sheetFormatPr defaultRowHeight="15" x14ac:dyDescent="0.25"/>
  <cols>
    <col min="1" max="1" width="4.28515625" customWidth="1"/>
    <col min="7" max="7" width="11.28515625" customWidth="1"/>
  </cols>
  <sheetData>
    <row r="2" spans="2:2" ht="15.75" customHeight="1" x14ac:dyDescent="0.25">
      <c r="B2" t="s">
        <v>108</v>
      </c>
    </row>
    <row r="3" spans="2:2" ht="15.75" customHeight="1" x14ac:dyDescent="0.25">
      <c r="B3" t="s">
        <v>208</v>
      </c>
    </row>
    <row r="4" spans="2:2" ht="15.75" customHeight="1" x14ac:dyDescent="0.25">
      <c r="B4" t="s">
        <v>187</v>
      </c>
    </row>
    <row r="5" spans="2:2" ht="23.1" customHeight="1" x14ac:dyDescent="0.25">
      <c r="B5" t="s">
        <v>209</v>
      </c>
    </row>
    <row r="6" spans="2:2" ht="15.75" customHeight="1" x14ac:dyDescent="0.25">
      <c r="B6" t="s">
        <v>210</v>
      </c>
    </row>
    <row r="7" spans="2:2" ht="15.75" customHeight="1" x14ac:dyDescent="0.25">
      <c r="B7" t="s">
        <v>211</v>
      </c>
    </row>
    <row r="8" spans="2:2" ht="15.75" customHeight="1" x14ac:dyDescent="0.25">
      <c r="B8" t="s">
        <v>174</v>
      </c>
    </row>
    <row r="9" spans="2:2" ht="6" customHeight="1" x14ac:dyDescent="0.25"/>
    <row r="10" spans="2:2" ht="15.75" customHeight="1" x14ac:dyDescent="0.25">
      <c r="B10" t="s">
        <v>130</v>
      </c>
    </row>
    <row r="11" spans="2:2" ht="15.75" customHeight="1" x14ac:dyDescent="0.25">
      <c r="B11" t="s">
        <v>131</v>
      </c>
    </row>
    <row r="12" spans="2:2" ht="15.75" customHeight="1" x14ac:dyDescent="0.25">
      <c r="B12" t="s">
        <v>132</v>
      </c>
    </row>
    <row r="13" spans="2:2" ht="6.75" customHeight="1" x14ac:dyDescent="0.25"/>
    <row r="14" spans="2:2" ht="15.75" customHeight="1" x14ac:dyDescent="0.25">
      <c r="B14" t="s">
        <v>111</v>
      </c>
    </row>
    <row r="15" spans="2:2" ht="15.75" customHeight="1" x14ac:dyDescent="0.25">
      <c r="B15" t="s">
        <v>112</v>
      </c>
    </row>
    <row r="16" spans="2:2" ht="7.5" customHeight="1" thickBot="1" x14ac:dyDescent="0.3"/>
    <row r="17" spans="2:11" ht="15.75" thickBot="1" x14ac:dyDescent="0.3">
      <c r="C17" t="s">
        <v>109</v>
      </c>
      <c r="H17" s="61">
        <v>3.2000000000000001E-2</v>
      </c>
    </row>
    <row r="18" spans="2:11" ht="9" customHeight="1" thickBot="1" x14ac:dyDescent="0.3">
      <c r="B18" s="8"/>
      <c r="C18" s="8"/>
      <c r="D18" s="8"/>
      <c r="E18" s="8"/>
      <c r="F18" s="8"/>
      <c r="G18" s="8"/>
      <c r="H18" s="8"/>
      <c r="I18" s="8"/>
      <c r="J18" s="8"/>
      <c r="K18" s="8"/>
    </row>
    <row r="19" spans="2:11" ht="15.75" thickBot="1" x14ac:dyDescent="0.3">
      <c r="B19" s="116" t="s">
        <v>110</v>
      </c>
      <c r="C19" s="116"/>
      <c r="D19" s="116"/>
      <c r="E19" s="116"/>
      <c r="F19" s="116"/>
      <c r="G19" s="116"/>
      <c r="H19" s="116"/>
      <c r="I19" s="116"/>
      <c r="J19" s="116"/>
      <c r="K19" s="116"/>
    </row>
    <row r="20" spans="2:11" ht="7.9" customHeight="1" x14ac:dyDescent="0.25"/>
  </sheetData>
  <mergeCells count="1">
    <mergeCell ref="B19:K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K25"/>
  <sheetViews>
    <sheetView zoomScale="160" zoomScaleNormal="160" workbookViewId="0"/>
  </sheetViews>
  <sheetFormatPr defaultColWidth="9.140625" defaultRowHeight="15" x14ac:dyDescent="0.25"/>
  <cols>
    <col min="1" max="1" width="4.28515625" customWidth="1"/>
    <col min="6" max="6" width="13.28515625" bestFit="1" customWidth="1"/>
    <col min="7" max="7" width="12" customWidth="1"/>
    <col min="8" max="8" width="12.140625" customWidth="1"/>
    <col min="9" max="9" width="11.7109375" customWidth="1"/>
  </cols>
  <sheetData>
    <row r="2" spans="2:11" x14ac:dyDescent="0.25">
      <c r="B2" s="15" t="s">
        <v>149</v>
      </c>
    </row>
    <row r="4" spans="2:11" x14ac:dyDescent="0.25">
      <c r="B4" s="15" t="s">
        <v>61</v>
      </c>
    </row>
    <row r="5" spans="2:11" s="15" customFormat="1" x14ac:dyDescent="0.25">
      <c r="B5" s="7" t="s">
        <v>8</v>
      </c>
      <c r="F5" s="80">
        <v>475000</v>
      </c>
    </row>
    <row r="6" spans="2:11" s="15" customFormat="1" x14ac:dyDescent="0.25">
      <c r="B6" s="7" t="s">
        <v>188</v>
      </c>
      <c r="F6" s="81">
        <v>15</v>
      </c>
    </row>
    <row r="7" spans="2:11" s="15" customFormat="1" x14ac:dyDescent="0.25">
      <c r="B7" s="7" t="s">
        <v>9</v>
      </c>
      <c r="F7" s="82">
        <v>4.7500000000000001E-2</v>
      </c>
    </row>
    <row r="8" spans="2:11" s="15" customFormat="1" x14ac:dyDescent="0.25">
      <c r="B8" s="7"/>
      <c r="F8" s="83"/>
    </row>
    <row r="9" spans="2:11" s="15" customFormat="1" x14ac:dyDescent="0.25">
      <c r="B9" s="7" t="s">
        <v>150</v>
      </c>
      <c r="F9" s="84"/>
    </row>
    <row r="10" spans="2:11" s="15" customFormat="1" x14ac:dyDescent="0.25">
      <c r="B10" s="7"/>
    </row>
    <row r="11" spans="2:11" x14ac:dyDescent="0.25">
      <c r="B11" s="85" t="s">
        <v>151</v>
      </c>
    </row>
    <row r="12" spans="2:11" x14ac:dyDescent="0.25">
      <c r="B12" s="85" t="s">
        <v>152</v>
      </c>
    </row>
    <row r="13" spans="2:11" x14ac:dyDescent="0.25">
      <c r="B13" s="85" t="s">
        <v>153</v>
      </c>
    </row>
    <row r="14" spans="2:11" x14ac:dyDescent="0.25">
      <c r="B14" s="85" t="s">
        <v>154</v>
      </c>
    </row>
    <row r="15" spans="2:11" ht="15.75" thickBot="1" x14ac:dyDescent="0.3"/>
    <row r="16" spans="2:11" ht="15.75" thickBot="1" x14ac:dyDescent="0.3">
      <c r="B16" s="117" t="s">
        <v>155</v>
      </c>
      <c r="C16" s="117"/>
      <c r="D16" s="117"/>
      <c r="E16" s="117"/>
      <c r="F16" s="117"/>
      <c r="G16" s="117"/>
      <c r="H16" s="117"/>
      <c r="I16" s="117"/>
      <c r="J16" s="117"/>
      <c r="K16" s="117"/>
    </row>
    <row r="18" spans="2:11" x14ac:dyDescent="0.25">
      <c r="B18" s="86" t="s">
        <v>156</v>
      </c>
    </row>
    <row r="19" spans="2:11" ht="15.75" thickBot="1" x14ac:dyDescent="0.3"/>
    <row r="20" spans="2:11" ht="15.75" thickBot="1" x14ac:dyDescent="0.3">
      <c r="C20" s="15" t="s">
        <v>157</v>
      </c>
      <c r="I20" s="46"/>
    </row>
    <row r="21" spans="2:11" ht="15.75" thickBot="1" x14ac:dyDescent="0.3">
      <c r="C21" s="15" t="s">
        <v>158</v>
      </c>
      <c r="I21" s="46"/>
    </row>
    <row r="22" spans="2:11" ht="15.75" thickBot="1" x14ac:dyDescent="0.3">
      <c r="C22" s="15" t="s">
        <v>159</v>
      </c>
      <c r="I22" s="46"/>
    </row>
    <row r="23" spans="2:11" ht="15.75" thickBot="1" x14ac:dyDescent="0.3">
      <c r="C23" s="15" t="s">
        <v>160</v>
      </c>
      <c r="I23" s="46"/>
    </row>
    <row r="24" spans="2:11" ht="15.75" thickBot="1" x14ac:dyDescent="0.3"/>
    <row r="25" spans="2:11" ht="15.75" thickBot="1" x14ac:dyDescent="0.3">
      <c r="B25" s="117" t="s">
        <v>110</v>
      </c>
      <c r="C25" s="117"/>
      <c r="D25" s="117"/>
      <c r="E25" s="117"/>
      <c r="F25" s="117"/>
      <c r="G25" s="117"/>
      <c r="H25" s="117"/>
      <c r="I25" s="117"/>
      <c r="J25" s="117"/>
      <c r="K25" s="117"/>
    </row>
  </sheetData>
  <mergeCells count="2">
    <mergeCell ref="B16:K16"/>
    <mergeCell ref="B25:K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N114"/>
  <sheetViews>
    <sheetView zoomScale="130" zoomScaleNormal="130" workbookViewId="0"/>
  </sheetViews>
  <sheetFormatPr defaultRowHeight="15" x14ac:dyDescent="0.25"/>
  <cols>
    <col min="1" max="1" width="3.5703125" customWidth="1"/>
    <col min="2" max="2" width="3.7109375" customWidth="1"/>
    <col min="3" max="3" width="12.5703125" customWidth="1"/>
    <col min="4" max="5" width="13.7109375" customWidth="1"/>
    <col min="6" max="6" width="11.85546875" customWidth="1"/>
    <col min="7" max="7" width="9.7109375" customWidth="1"/>
    <col min="8" max="8" width="12.28515625" bestFit="1" customWidth="1"/>
    <col min="10" max="14" width="12.7109375" customWidth="1"/>
  </cols>
  <sheetData>
    <row r="2" spans="2:8" ht="23.25" x14ac:dyDescent="0.35">
      <c r="B2" s="1" t="s">
        <v>83</v>
      </c>
    </row>
    <row r="3" spans="2:8" ht="23.25" x14ac:dyDescent="0.35">
      <c r="B3" s="1"/>
    </row>
    <row r="4" spans="2:8" ht="23.25" x14ac:dyDescent="0.35">
      <c r="B4" s="1"/>
    </row>
    <row r="5" spans="2:8" ht="23.25" x14ac:dyDescent="0.35">
      <c r="B5" s="1"/>
    </row>
    <row r="6" spans="2:8" ht="23.25" x14ac:dyDescent="0.35">
      <c r="B6" s="1"/>
    </row>
    <row r="7" spans="2:8" ht="23.25" x14ac:dyDescent="0.35">
      <c r="B7" s="1"/>
    </row>
    <row r="10" spans="2:8" x14ac:dyDescent="0.25">
      <c r="H10" s="4"/>
    </row>
    <row r="11" spans="2:8" x14ac:dyDescent="0.25">
      <c r="B11" s="43" t="s">
        <v>0</v>
      </c>
      <c r="C11" t="s">
        <v>2</v>
      </c>
    </row>
    <row r="12" spans="2:8" x14ac:dyDescent="0.25">
      <c r="C12" t="s">
        <v>84</v>
      </c>
    </row>
    <row r="13" spans="2:8" x14ac:dyDescent="0.25">
      <c r="C13" t="s">
        <v>175</v>
      </c>
    </row>
    <row r="14" spans="2:8" x14ac:dyDescent="0.25">
      <c r="C14" t="s">
        <v>133</v>
      </c>
    </row>
    <row r="15" spans="2:8" ht="15.75" thickBot="1" x14ac:dyDescent="0.3"/>
    <row r="16" spans="2:8" ht="15.75" thickBot="1" x14ac:dyDescent="0.3">
      <c r="D16" s="88" t="s">
        <v>85</v>
      </c>
      <c r="E16" s="89" t="s">
        <v>4</v>
      </c>
    </row>
    <row r="17" spans="3:10" x14ac:dyDescent="0.25">
      <c r="D17" s="90">
        <v>1</v>
      </c>
      <c r="E17" s="91">
        <v>0</v>
      </c>
    </row>
    <row r="18" spans="3:10" x14ac:dyDescent="0.25">
      <c r="D18" s="51">
        <v>2</v>
      </c>
      <c r="E18" s="70">
        <v>0</v>
      </c>
    </row>
    <row r="19" spans="3:10" x14ac:dyDescent="0.25">
      <c r="D19" s="51">
        <v>3</v>
      </c>
      <c r="E19" s="70">
        <v>0</v>
      </c>
    </row>
    <row r="20" spans="3:10" x14ac:dyDescent="0.25">
      <c r="D20" s="51">
        <v>4</v>
      </c>
      <c r="E20" s="87">
        <v>8500</v>
      </c>
      <c r="F20" t="s">
        <v>5</v>
      </c>
    </row>
    <row r="21" spans="3:10" x14ac:dyDescent="0.25">
      <c r="D21" s="51">
        <v>5</v>
      </c>
      <c r="E21" s="70">
        <f>E20</f>
        <v>8500</v>
      </c>
    </row>
    <row r="22" spans="3:10" x14ac:dyDescent="0.25">
      <c r="D22" s="51">
        <v>6</v>
      </c>
      <c r="E22" s="70">
        <f t="shared" ref="E22:E25" si="0">E21</f>
        <v>8500</v>
      </c>
      <c r="J22" s="47"/>
    </row>
    <row r="23" spans="3:10" x14ac:dyDescent="0.25">
      <c r="D23" s="51">
        <v>7</v>
      </c>
      <c r="E23" s="70">
        <f t="shared" si="0"/>
        <v>8500</v>
      </c>
    </row>
    <row r="24" spans="3:10" x14ac:dyDescent="0.25">
      <c r="D24" s="51">
        <v>8</v>
      </c>
      <c r="E24" s="70">
        <f t="shared" si="0"/>
        <v>8500</v>
      </c>
    </row>
    <row r="25" spans="3:10" x14ac:dyDescent="0.25">
      <c r="D25" s="51">
        <v>9</v>
      </c>
      <c r="E25" s="70">
        <f t="shared" si="0"/>
        <v>8500</v>
      </c>
    </row>
    <row r="26" spans="3:10" ht="15.75" thickBot="1" x14ac:dyDescent="0.3">
      <c r="D26" s="50">
        <v>10</v>
      </c>
      <c r="E26" s="92">
        <v>3000</v>
      </c>
      <c r="F26" t="s">
        <v>5</v>
      </c>
    </row>
    <row r="27" spans="3:10" x14ac:dyDescent="0.25">
      <c r="D27" s="12"/>
      <c r="E27" s="48"/>
    </row>
    <row r="28" spans="3:10" x14ac:dyDescent="0.25">
      <c r="C28" t="s">
        <v>86</v>
      </c>
      <c r="E28" s="3">
        <v>0.06</v>
      </c>
    </row>
    <row r="30" spans="3:10" x14ac:dyDescent="0.25">
      <c r="C30" t="s">
        <v>87</v>
      </c>
    </row>
    <row r="31" spans="3:10" x14ac:dyDescent="0.25">
      <c r="C31" t="s">
        <v>88</v>
      </c>
    </row>
    <row r="32" spans="3:10" x14ac:dyDescent="0.25">
      <c r="C32" t="s">
        <v>204</v>
      </c>
    </row>
    <row r="33" spans="2:6" ht="15.75" thickBot="1" x14ac:dyDescent="0.3"/>
    <row r="34" spans="2:6" ht="15.75" thickBot="1" x14ac:dyDescent="0.3">
      <c r="C34" t="s">
        <v>89</v>
      </c>
      <c r="D34" s="118"/>
      <c r="E34" s="119"/>
    </row>
    <row r="36" spans="2:6" x14ac:dyDescent="0.25">
      <c r="B36" s="43" t="s">
        <v>1</v>
      </c>
      <c r="C36" t="s">
        <v>99</v>
      </c>
    </row>
    <row r="37" spans="2:6" x14ac:dyDescent="0.25">
      <c r="C37" t="s">
        <v>102</v>
      </c>
    </row>
    <row r="38" spans="2:6" x14ac:dyDescent="0.25">
      <c r="C38" t="s">
        <v>177</v>
      </c>
    </row>
    <row r="39" spans="2:6" ht="15.75" thickBot="1" x14ac:dyDescent="0.3"/>
    <row r="40" spans="2:6" ht="15.75" thickBot="1" x14ac:dyDescent="0.3">
      <c r="C40" s="55" t="s">
        <v>100</v>
      </c>
      <c r="F40" s="56">
        <v>9.2499999999999999E-2</v>
      </c>
    </row>
    <row r="41" spans="2:6" ht="10.5" customHeight="1" thickBot="1" x14ac:dyDescent="0.3">
      <c r="E41" s="8"/>
      <c r="F41" s="8"/>
    </row>
    <row r="42" spans="2:6" ht="45.75" thickBot="1" x14ac:dyDescent="0.3">
      <c r="E42" s="59" t="s">
        <v>107</v>
      </c>
      <c r="F42" s="59" t="s">
        <v>101</v>
      </c>
    </row>
    <row r="43" spans="2:6" ht="15.75" thickBot="1" x14ac:dyDescent="0.3">
      <c r="E43" s="12" t="s">
        <v>103</v>
      </c>
      <c r="F43" s="58"/>
    </row>
    <row r="44" spans="2:6" ht="15.75" thickBot="1" x14ac:dyDescent="0.3">
      <c r="E44" s="12" t="s">
        <v>104</v>
      </c>
      <c r="F44" s="57"/>
    </row>
    <row r="45" spans="2:6" ht="15.75" thickBot="1" x14ac:dyDescent="0.3">
      <c r="E45" s="12" t="s">
        <v>106</v>
      </c>
      <c r="F45" s="57"/>
    </row>
    <row r="46" spans="2:6" ht="15.75" thickBot="1" x14ac:dyDescent="0.3">
      <c r="E46" s="60" t="s">
        <v>105</v>
      </c>
      <c r="F46" s="53"/>
    </row>
    <row r="49" spans="2:4" x14ac:dyDescent="0.25">
      <c r="B49" s="43" t="s">
        <v>6</v>
      </c>
      <c r="C49" t="s">
        <v>75</v>
      </c>
    </row>
    <row r="50" spans="2:4" x14ac:dyDescent="0.25">
      <c r="B50" s="43"/>
    </row>
    <row r="51" spans="2:4" x14ac:dyDescent="0.25">
      <c r="B51" s="43"/>
      <c r="D51" s="109" t="s">
        <v>189</v>
      </c>
    </row>
    <row r="52" spans="2:4" x14ac:dyDescent="0.25">
      <c r="B52" s="43"/>
      <c r="C52" t="s">
        <v>190</v>
      </c>
      <c r="D52" s="110">
        <v>0</v>
      </c>
    </row>
    <row r="53" spans="2:4" x14ac:dyDescent="0.25">
      <c r="B53" s="43"/>
      <c r="C53" t="s">
        <v>191</v>
      </c>
      <c r="D53" s="110">
        <v>0</v>
      </c>
    </row>
    <row r="54" spans="2:4" x14ac:dyDescent="0.25">
      <c r="B54" s="43"/>
      <c r="C54" t="s">
        <v>192</v>
      </c>
      <c r="D54" s="110">
        <v>0</v>
      </c>
    </row>
    <row r="55" spans="2:4" x14ac:dyDescent="0.25">
      <c r="B55" s="43"/>
      <c r="C55" t="s">
        <v>193</v>
      </c>
      <c r="D55" s="110">
        <v>1000</v>
      </c>
    </row>
    <row r="56" spans="2:4" x14ac:dyDescent="0.25">
      <c r="B56" s="43"/>
      <c r="C56" t="s">
        <v>194</v>
      </c>
      <c r="D56" s="111">
        <v>1000</v>
      </c>
    </row>
    <row r="57" spans="2:4" x14ac:dyDescent="0.25">
      <c r="B57" s="43"/>
      <c r="C57" t="s">
        <v>196</v>
      </c>
      <c r="D57" s="111" t="s">
        <v>195</v>
      </c>
    </row>
    <row r="58" spans="2:4" x14ac:dyDescent="0.25">
      <c r="B58" s="43"/>
      <c r="C58" t="s">
        <v>197</v>
      </c>
      <c r="D58" s="111" t="s">
        <v>195</v>
      </c>
    </row>
    <row r="59" spans="2:4" x14ac:dyDescent="0.25">
      <c r="B59" s="43"/>
      <c r="C59" t="s">
        <v>198</v>
      </c>
      <c r="D59" s="111" t="s">
        <v>195</v>
      </c>
    </row>
    <row r="60" spans="2:4" x14ac:dyDescent="0.25">
      <c r="B60" s="43"/>
      <c r="C60" t="s">
        <v>199</v>
      </c>
      <c r="D60" s="110">
        <v>1000</v>
      </c>
    </row>
    <row r="61" spans="2:4" x14ac:dyDescent="0.25">
      <c r="B61" s="43"/>
      <c r="C61" t="s">
        <v>200</v>
      </c>
      <c r="D61" s="110">
        <v>1000</v>
      </c>
    </row>
    <row r="62" spans="2:4" x14ac:dyDescent="0.25">
      <c r="B62" s="43"/>
      <c r="C62" t="s">
        <v>201</v>
      </c>
      <c r="D62" s="110">
        <v>1500</v>
      </c>
    </row>
    <row r="63" spans="2:4" x14ac:dyDescent="0.25">
      <c r="B63" s="43"/>
    </row>
    <row r="64" spans="2:4" ht="17.45" customHeight="1" x14ac:dyDescent="0.25">
      <c r="C64" t="s">
        <v>212</v>
      </c>
    </row>
    <row r="65" spans="2:3" x14ac:dyDescent="0.25">
      <c r="C65" t="s">
        <v>213</v>
      </c>
    </row>
    <row r="66" spans="2:3" x14ac:dyDescent="0.25">
      <c r="C66" t="s">
        <v>76</v>
      </c>
    </row>
    <row r="67" spans="2:3" x14ac:dyDescent="0.25">
      <c r="C67" t="s">
        <v>82</v>
      </c>
    </row>
    <row r="68" spans="2:3" x14ac:dyDescent="0.25">
      <c r="C68" t="s">
        <v>205</v>
      </c>
    </row>
    <row r="69" spans="2:3" x14ac:dyDescent="0.25">
      <c r="C69" s="52"/>
    </row>
    <row r="80" spans="2:3" x14ac:dyDescent="0.25">
      <c r="B80" s="43" t="s">
        <v>7</v>
      </c>
      <c r="C80" t="s">
        <v>20</v>
      </c>
    </row>
    <row r="81" spans="2:14" ht="17.25" x14ac:dyDescent="0.4">
      <c r="C81" t="s">
        <v>202</v>
      </c>
      <c r="I81" s="22" t="s">
        <v>3</v>
      </c>
      <c r="J81" s="22" t="s">
        <v>17</v>
      </c>
      <c r="K81" s="22" t="s">
        <v>18</v>
      </c>
      <c r="L81" s="22" t="s">
        <v>28</v>
      </c>
      <c r="M81" s="22" t="s">
        <v>19</v>
      </c>
      <c r="N81" s="22"/>
    </row>
    <row r="82" spans="2:14" x14ac:dyDescent="0.25">
      <c r="C82" t="s">
        <v>176</v>
      </c>
      <c r="I82" s="21">
        <v>1</v>
      </c>
      <c r="J82">
        <v>2500</v>
      </c>
      <c r="K82">
        <v>1800</v>
      </c>
      <c r="L82">
        <v>300</v>
      </c>
      <c r="M82">
        <v>125</v>
      </c>
    </row>
    <row r="83" spans="2:14" ht="15.75" thickBot="1" x14ac:dyDescent="0.3">
      <c r="I83" s="21">
        <v>2</v>
      </c>
      <c r="J83">
        <v>3000</v>
      </c>
      <c r="K83">
        <v>2200</v>
      </c>
      <c r="L83">
        <v>315</v>
      </c>
      <c r="M83">
        <v>150</v>
      </c>
    </row>
    <row r="84" spans="2:14" ht="15.75" thickBot="1" x14ac:dyDescent="0.3">
      <c r="C84" s="7" t="s">
        <v>21</v>
      </c>
      <c r="E84" s="23">
        <v>5</v>
      </c>
      <c r="I84" s="21">
        <v>3</v>
      </c>
      <c r="J84">
        <v>3250</v>
      </c>
      <c r="K84">
        <v>2400</v>
      </c>
      <c r="L84">
        <v>325</v>
      </c>
      <c r="M84">
        <v>162</v>
      </c>
    </row>
    <row r="85" spans="2:14" ht="15.75" thickBot="1" x14ac:dyDescent="0.3">
      <c r="C85" s="15"/>
      <c r="I85" s="21">
        <v>4</v>
      </c>
      <c r="J85">
        <v>4000</v>
      </c>
      <c r="K85">
        <v>3100</v>
      </c>
      <c r="L85">
        <v>400</v>
      </c>
      <c r="M85">
        <v>200</v>
      </c>
    </row>
    <row r="86" spans="2:14" ht="15.75" thickBot="1" x14ac:dyDescent="0.3">
      <c r="C86" s="7" t="s">
        <v>19</v>
      </c>
      <c r="E86" s="24"/>
      <c r="I86" s="21">
        <v>5</v>
      </c>
      <c r="J86">
        <v>4500</v>
      </c>
      <c r="K86">
        <v>3300</v>
      </c>
      <c r="L86">
        <v>430</v>
      </c>
      <c r="M86">
        <v>225</v>
      </c>
    </row>
    <row r="87" spans="2:14" x14ac:dyDescent="0.25">
      <c r="I87" s="21">
        <v>6</v>
      </c>
      <c r="J87">
        <v>5200</v>
      </c>
      <c r="K87">
        <v>3900</v>
      </c>
      <c r="L87">
        <v>450</v>
      </c>
      <c r="M87">
        <v>260</v>
      </c>
    </row>
    <row r="88" spans="2:14" x14ac:dyDescent="0.25">
      <c r="I88" s="21">
        <v>7</v>
      </c>
      <c r="J88">
        <v>5900</v>
      </c>
      <c r="K88">
        <v>4400</v>
      </c>
      <c r="L88">
        <v>500</v>
      </c>
      <c r="M88">
        <v>295</v>
      </c>
    </row>
    <row r="89" spans="2:14" x14ac:dyDescent="0.25">
      <c r="I89" s="21">
        <v>8</v>
      </c>
      <c r="J89">
        <v>6500</v>
      </c>
      <c r="K89">
        <v>4800</v>
      </c>
      <c r="L89">
        <v>550</v>
      </c>
      <c r="M89">
        <v>325</v>
      </c>
    </row>
    <row r="90" spans="2:14" x14ac:dyDescent="0.25">
      <c r="I90" s="21">
        <v>9</v>
      </c>
      <c r="J90">
        <v>8000</v>
      </c>
      <c r="K90">
        <v>6000</v>
      </c>
      <c r="L90">
        <v>590</v>
      </c>
      <c r="M90">
        <v>400</v>
      </c>
    </row>
    <row r="91" spans="2:14" x14ac:dyDescent="0.25">
      <c r="I91" s="21">
        <v>10</v>
      </c>
      <c r="J91">
        <v>9250</v>
      </c>
      <c r="K91">
        <v>6900</v>
      </c>
      <c r="L91">
        <v>700</v>
      </c>
      <c r="M91">
        <v>475</v>
      </c>
    </row>
    <row r="93" spans="2:14" x14ac:dyDescent="0.25">
      <c r="B93" s="43" t="s">
        <v>116</v>
      </c>
      <c r="C93" t="s">
        <v>134</v>
      </c>
    </row>
    <row r="94" spans="2:14" x14ac:dyDescent="0.25">
      <c r="C94" t="s">
        <v>214</v>
      </c>
    </row>
    <row r="95" spans="2:14" ht="15.75" thickBot="1" x14ac:dyDescent="0.3"/>
    <row r="96" spans="2:14" ht="15.75" thickBot="1" x14ac:dyDescent="0.3">
      <c r="C96" s="16" t="s">
        <v>3</v>
      </c>
      <c r="D96" s="17" t="s">
        <v>17</v>
      </c>
    </row>
    <row r="97" spans="2:4" x14ac:dyDescent="0.25">
      <c r="C97" s="113">
        <v>2009</v>
      </c>
      <c r="D97" s="112">
        <v>2460580</v>
      </c>
    </row>
    <row r="98" spans="2:4" x14ac:dyDescent="0.25">
      <c r="C98" s="18">
        <v>2010</v>
      </c>
      <c r="D98" s="65">
        <v>2726614</v>
      </c>
    </row>
    <row r="99" spans="2:4" x14ac:dyDescent="0.25">
      <c r="C99" s="18">
        <v>2011</v>
      </c>
      <c r="D99" s="65">
        <v>2618912</v>
      </c>
    </row>
    <row r="100" spans="2:4" x14ac:dyDescent="0.25">
      <c r="C100" s="18">
        <v>2012</v>
      </c>
      <c r="D100" s="65">
        <v>2845692</v>
      </c>
    </row>
    <row r="101" spans="2:4" x14ac:dyDescent="0.25">
      <c r="C101" s="18">
        <v>2013</v>
      </c>
      <c r="D101" s="65">
        <v>3021256</v>
      </c>
    </row>
    <row r="102" spans="2:4" x14ac:dyDescent="0.25">
      <c r="C102" s="18">
        <v>2014</v>
      </c>
      <c r="D102" s="65">
        <v>2956123</v>
      </c>
    </row>
    <row r="103" spans="2:4" x14ac:dyDescent="0.25">
      <c r="C103" s="66">
        <v>2015</v>
      </c>
      <c r="D103" s="69">
        <v>3181235</v>
      </c>
    </row>
    <row r="104" spans="2:4" x14ac:dyDescent="0.25">
      <c r="C104" s="66">
        <v>2016</v>
      </c>
      <c r="D104" s="69">
        <v>3216548</v>
      </c>
    </row>
    <row r="105" spans="2:4" x14ac:dyDescent="0.25">
      <c r="C105" s="66">
        <v>2017</v>
      </c>
      <c r="D105" s="69">
        <v>3521654</v>
      </c>
    </row>
    <row r="106" spans="2:4" x14ac:dyDescent="0.25">
      <c r="C106" s="66">
        <v>2018</v>
      </c>
      <c r="D106" s="69">
        <v>3381955</v>
      </c>
    </row>
    <row r="107" spans="2:4" ht="15.75" thickBot="1" x14ac:dyDescent="0.3">
      <c r="C107" s="19">
        <v>2019</v>
      </c>
      <c r="D107" s="20"/>
    </row>
    <row r="110" spans="2:4" x14ac:dyDescent="0.25">
      <c r="B110" s="43" t="s">
        <v>123</v>
      </c>
      <c r="C110" t="s">
        <v>203</v>
      </c>
    </row>
    <row r="111" spans="2:4" x14ac:dyDescent="0.25">
      <c r="C111" t="s">
        <v>215</v>
      </c>
    </row>
    <row r="112" spans="2:4" x14ac:dyDescent="0.25">
      <c r="C112" t="s">
        <v>216</v>
      </c>
    </row>
    <row r="113" spans="3:3" x14ac:dyDescent="0.25">
      <c r="C113" t="s">
        <v>217</v>
      </c>
    </row>
    <row r="114" spans="3:3" x14ac:dyDescent="0.25">
      <c r="C114" t="s">
        <v>206</v>
      </c>
    </row>
  </sheetData>
  <mergeCells count="1">
    <mergeCell ref="D34:E3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0EEE7-52BB-474C-813A-94D4386D988A}">
  <dimension ref="B24:L73"/>
  <sheetViews>
    <sheetView zoomScale="145" zoomScaleNormal="145" workbookViewId="0"/>
  </sheetViews>
  <sheetFormatPr defaultColWidth="8.7109375" defaultRowHeight="15" x14ac:dyDescent="0.25"/>
  <cols>
    <col min="1" max="1" width="6.28515625" style="25" customWidth="1"/>
    <col min="2" max="2" width="4" style="49" customWidth="1"/>
    <col min="3" max="3" width="30.7109375" style="49" customWidth="1"/>
    <col min="4" max="4" width="17" style="25" customWidth="1"/>
    <col min="5" max="6" width="14.5703125" style="25" customWidth="1"/>
    <col min="7" max="16384" width="8.7109375" style="25"/>
  </cols>
  <sheetData>
    <row r="24" spans="3:6" ht="15.75" thickBot="1" x14ac:dyDescent="0.3"/>
    <row r="25" spans="3:6" ht="19.5" customHeight="1" thickBot="1" x14ac:dyDescent="0.3">
      <c r="C25" s="120" t="s">
        <v>58</v>
      </c>
      <c r="D25" s="121"/>
      <c r="E25" s="121"/>
      <c r="F25" s="121"/>
    </row>
    <row r="26" spans="3:6" ht="16.149999999999999" customHeight="1" x14ac:dyDescent="0.25">
      <c r="C26" s="75" t="s">
        <v>218</v>
      </c>
      <c r="F26" s="74">
        <v>5.1999999999999998E-2</v>
      </c>
    </row>
    <row r="27" spans="3:6" x14ac:dyDescent="0.25">
      <c r="C27" s="75" t="s">
        <v>57</v>
      </c>
      <c r="F27" s="74">
        <v>4.2500000000000003E-2</v>
      </c>
    </row>
    <row r="28" spans="3:6" x14ac:dyDescent="0.25">
      <c r="C28" s="75" t="s">
        <v>56</v>
      </c>
      <c r="F28" s="74">
        <v>6.5000000000000002E-2</v>
      </c>
    </row>
    <row r="29" spans="3:6" x14ac:dyDescent="0.25">
      <c r="C29" s="75" t="s">
        <v>219</v>
      </c>
      <c r="F29" s="73">
        <v>0.34</v>
      </c>
    </row>
    <row r="30" spans="3:6" x14ac:dyDescent="0.25">
      <c r="C30" s="75" t="s">
        <v>220</v>
      </c>
      <c r="F30" s="72">
        <v>425000</v>
      </c>
    </row>
    <row r="31" spans="3:6" x14ac:dyDescent="0.25">
      <c r="C31" s="75" t="s">
        <v>221</v>
      </c>
      <c r="F31" s="72">
        <v>650000</v>
      </c>
    </row>
    <row r="32" spans="3:6" x14ac:dyDescent="0.25">
      <c r="C32" s="75" t="s">
        <v>222</v>
      </c>
      <c r="F32" s="72">
        <v>125000</v>
      </c>
    </row>
    <row r="33" spans="3:12" ht="7.5" customHeight="1" thickBot="1" x14ac:dyDescent="0.3">
      <c r="C33" s="39"/>
      <c r="D33" s="29"/>
      <c r="E33" s="29"/>
      <c r="F33" s="40"/>
    </row>
    <row r="34" spans="3:12" x14ac:dyDescent="0.25">
      <c r="C34" s="75"/>
      <c r="F34" s="72"/>
    </row>
    <row r="35" spans="3:12" ht="21.75" thickBot="1" x14ac:dyDescent="0.4">
      <c r="C35" s="122" t="s">
        <v>22</v>
      </c>
      <c r="D35" s="122"/>
      <c r="E35" s="122"/>
      <c r="F35" s="122"/>
    </row>
    <row r="36" spans="3:12" ht="19.5" customHeight="1" thickBot="1" x14ac:dyDescent="0.3">
      <c r="C36" s="114"/>
      <c r="D36" s="78">
        <v>2017</v>
      </c>
      <c r="E36" s="78">
        <v>2018</v>
      </c>
      <c r="F36" s="78">
        <v>2019</v>
      </c>
    </row>
    <row r="37" spans="3:12" ht="17.25" customHeight="1" x14ac:dyDescent="0.25">
      <c r="C37" s="35" t="s">
        <v>17</v>
      </c>
      <c r="D37" s="25">
        <v>3845000</v>
      </c>
      <c r="E37" s="25">
        <v>4106900</v>
      </c>
    </row>
    <row r="38" spans="3:12" ht="17.25" x14ac:dyDescent="0.4">
      <c r="C38" s="38" t="s">
        <v>23</v>
      </c>
      <c r="D38" s="27">
        <v>2450000</v>
      </c>
      <c r="E38" s="27">
        <v>2585000</v>
      </c>
      <c r="J38"/>
      <c r="L38"/>
    </row>
    <row r="39" spans="3:12" x14ac:dyDescent="0.25">
      <c r="C39" s="36" t="s">
        <v>24</v>
      </c>
      <c r="D39" s="25">
        <v>1395000</v>
      </c>
      <c r="E39" s="25">
        <v>1521900</v>
      </c>
    </row>
    <row r="40" spans="3:12" x14ac:dyDescent="0.25">
      <c r="C40" s="35" t="s">
        <v>25</v>
      </c>
      <c r="D40" s="25">
        <v>715000</v>
      </c>
      <c r="E40" s="25">
        <v>810500</v>
      </c>
      <c r="G40" s="28"/>
    </row>
    <row r="41" spans="3:12" x14ac:dyDescent="0.25">
      <c r="C41" s="35" t="s">
        <v>26</v>
      </c>
      <c r="D41" s="25">
        <v>140000</v>
      </c>
      <c r="E41" s="25">
        <v>145000</v>
      </c>
      <c r="F41" s="25">
        <v>145000</v>
      </c>
    </row>
    <row r="42" spans="3:12" ht="17.25" x14ac:dyDescent="0.4">
      <c r="C42" s="38" t="s">
        <v>27</v>
      </c>
      <c r="D42" s="27">
        <v>55000</v>
      </c>
      <c r="E42" s="27">
        <v>52500</v>
      </c>
      <c r="F42" s="27"/>
    </row>
    <row r="43" spans="3:12" x14ac:dyDescent="0.25">
      <c r="C43" s="36" t="s">
        <v>28</v>
      </c>
      <c r="D43" s="25">
        <v>485000</v>
      </c>
      <c r="E43" s="25">
        <v>513900</v>
      </c>
    </row>
    <row r="44" spans="3:12" ht="17.25" x14ac:dyDescent="0.4">
      <c r="C44" s="38" t="s">
        <v>29</v>
      </c>
      <c r="D44" s="27">
        <v>15000</v>
      </c>
      <c r="E44" s="27">
        <v>32500</v>
      </c>
      <c r="F44" s="27"/>
    </row>
    <row r="45" spans="3:12" x14ac:dyDescent="0.25">
      <c r="C45" s="36" t="s">
        <v>30</v>
      </c>
      <c r="D45" s="25">
        <v>470000</v>
      </c>
      <c r="E45" s="25">
        <v>481400</v>
      </c>
    </row>
    <row r="46" spans="3:12" ht="17.25" x14ac:dyDescent="0.4">
      <c r="C46" s="38" t="s">
        <v>31</v>
      </c>
      <c r="D46" s="27">
        <v>164500</v>
      </c>
      <c r="E46" s="27">
        <v>168490</v>
      </c>
    </row>
    <row r="47" spans="3:12" ht="15.75" thickBot="1" x14ac:dyDescent="0.3">
      <c r="C47" s="37" t="s">
        <v>19</v>
      </c>
      <c r="D47" s="29">
        <v>305500</v>
      </c>
      <c r="E47" s="29">
        <v>312910</v>
      </c>
      <c r="F47" s="29"/>
    </row>
    <row r="48" spans="3:12" ht="7.5" customHeight="1" x14ac:dyDescent="0.25">
      <c r="C48" s="15"/>
      <c r="D48"/>
      <c r="E48"/>
      <c r="F48"/>
    </row>
    <row r="49" spans="2:6" ht="21.75" thickBot="1" x14ac:dyDescent="0.4">
      <c r="B49" s="122" t="s">
        <v>32</v>
      </c>
      <c r="C49" s="122"/>
      <c r="D49" s="122"/>
      <c r="E49" s="122"/>
      <c r="F49" s="122"/>
    </row>
    <row r="50" spans="2:6" ht="15.75" thickBot="1" x14ac:dyDescent="0.3">
      <c r="B50" s="115" t="s">
        <v>33</v>
      </c>
      <c r="C50" s="115"/>
      <c r="D50" s="78">
        <v>2017</v>
      </c>
      <c r="E50" s="78">
        <v>2018</v>
      </c>
      <c r="F50" s="78">
        <v>2019</v>
      </c>
    </row>
    <row r="51" spans="2:6" x14ac:dyDescent="0.25">
      <c r="B51" s="31" t="s">
        <v>34</v>
      </c>
      <c r="D51" s="25">
        <v>44000</v>
      </c>
      <c r="E51" s="25">
        <v>446860</v>
      </c>
      <c r="F51" s="25">
        <v>240780</v>
      </c>
    </row>
    <row r="52" spans="2:6" x14ac:dyDescent="0.25">
      <c r="B52" s="31" t="s">
        <v>35</v>
      </c>
      <c r="D52" s="25">
        <v>329150</v>
      </c>
      <c r="E52" s="25">
        <v>398315</v>
      </c>
    </row>
    <row r="53" spans="2:6" ht="17.25" x14ac:dyDescent="0.4">
      <c r="B53" s="31" t="s">
        <v>36</v>
      </c>
      <c r="D53" s="27">
        <v>485000</v>
      </c>
      <c r="E53" s="27">
        <v>326000</v>
      </c>
    </row>
    <row r="54" spans="2:6" x14ac:dyDescent="0.25">
      <c r="B54" s="32" t="s">
        <v>37</v>
      </c>
      <c r="D54" s="25">
        <v>858150</v>
      </c>
      <c r="E54" s="25">
        <v>1171175</v>
      </c>
    </row>
    <row r="55" spans="2:6" x14ac:dyDescent="0.25">
      <c r="B55" s="31" t="s">
        <v>38</v>
      </c>
      <c r="D55" s="25">
        <v>795000</v>
      </c>
      <c r="E55" s="25">
        <v>795000</v>
      </c>
    </row>
    <row r="56" spans="2:6" ht="17.25" x14ac:dyDescent="0.4">
      <c r="B56" s="31" t="s">
        <v>39</v>
      </c>
      <c r="D56" s="27">
        <v>256500</v>
      </c>
      <c r="E56" s="27">
        <v>309000</v>
      </c>
    </row>
    <row r="57" spans="2:6" ht="17.25" x14ac:dyDescent="0.4">
      <c r="B57" s="32" t="s">
        <v>40</v>
      </c>
      <c r="D57" s="27">
        <v>538500</v>
      </c>
      <c r="E57" s="27">
        <v>486000</v>
      </c>
    </row>
    <row r="58" spans="2:6" ht="15.75" thickBot="1" x14ac:dyDescent="0.3">
      <c r="B58" s="32" t="s">
        <v>41</v>
      </c>
      <c r="D58" s="25">
        <v>1396650</v>
      </c>
      <c r="E58" s="25">
        <v>1657175</v>
      </c>
    </row>
    <row r="59" spans="2:6" ht="16.149999999999999" customHeight="1" x14ac:dyDescent="0.25">
      <c r="B59" s="30" t="s">
        <v>42</v>
      </c>
      <c r="C59" s="30"/>
      <c r="D59" s="26"/>
      <c r="E59" s="26"/>
      <c r="F59" s="26"/>
    </row>
    <row r="60" spans="2:6" x14ac:dyDescent="0.25">
      <c r="B60" s="31" t="s">
        <v>43</v>
      </c>
      <c r="D60" s="25">
        <v>246000</v>
      </c>
      <c r="E60" s="25">
        <v>195000</v>
      </c>
    </row>
    <row r="61" spans="2:6" x14ac:dyDescent="0.25">
      <c r="B61" s="31" t="s">
        <v>44</v>
      </c>
      <c r="D61" s="25">
        <v>85650</v>
      </c>
      <c r="E61" s="25">
        <v>87265</v>
      </c>
      <c r="F61" s="25">
        <v>92600</v>
      </c>
    </row>
    <row r="62" spans="2:6" ht="17.25" x14ac:dyDescent="0.4">
      <c r="B62" s="31" t="s">
        <v>45</v>
      </c>
      <c r="D62" s="27">
        <v>45000</v>
      </c>
      <c r="E62" s="27">
        <v>62000</v>
      </c>
      <c r="F62" s="27">
        <v>5650</v>
      </c>
    </row>
    <row r="63" spans="2:6" x14ac:dyDescent="0.25">
      <c r="B63" s="32" t="s">
        <v>46</v>
      </c>
      <c r="D63" s="25">
        <v>376650</v>
      </c>
      <c r="E63" s="25">
        <v>344265</v>
      </c>
    </row>
    <row r="64" spans="2:6" ht="17.25" x14ac:dyDescent="0.4">
      <c r="B64" s="31" t="s">
        <v>47</v>
      </c>
      <c r="D64" s="27">
        <v>325000</v>
      </c>
      <c r="E64" s="27">
        <v>345000</v>
      </c>
      <c r="F64" s="27">
        <v>345000</v>
      </c>
    </row>
    <row r="65" spans="2:6" x14ac:dyDescent="0.25">
      <c r="B65" s="32" t="s">
        <v>48</v>
      </c>
      <c r="D65" s="25">
        <v>701650</v>
      </c>
      <c r="E65" s="25">
        <v>689265</v>
      </c>
    </row>
    <row r="66" spans="2:6" x14ac:dyDescent="0.25">
      <c r="B66" s="31" t="s">
        <v>49</v>
      </c>
      <c r="D66" s="25">
        <v>350000</v>
      </c>
      <c r="E66" s="25">
        <v>350000</v>
      </c>
      <c r="F66" s="25">
        <f>E66</f>
        <v>350000</v>
      </c>
    </row>
    <row r="67" spans="2:6" ht="17.25" x14ac:dyDescent="0.4">
      <c r="B67" s="31" t="s">
        <v>50</v>
      </c>
      <c r="D67" s="27">
        <v>345000</v>
      </c>
      <c r="E67" s="27">
        <v>617910</v>
      </c>
    </row>
    <row r="68" spans="2:6" ht="17.25" x14ac:dyDescent="0.4">
      <c r="B68" s="32" t="s">
        <v>51</v>
      </c>
      <c r="D68" s="27">
        <v>695000</v>
      </c>
      <c r="E68" s="27">
        <v>967910</v>
      </c>
    </row>
    <row r="69" spans="2:6" ht="15.75" thickBot="1" x14ac:dyDescent="0.3">
      <c r="B69" s="33" t="s">
        <v>52</v>
      </c>
      <c r="C69" s="34"/>
      <c r="D69" s="29">
        <v>1396650</v>
      </c>
      <c r="E69" s="29">
        <v>1657175</v>
      </c>
      <c r="F69" s="29"/>
    </row>
    <row r="70" spans="2:6" ht="6" customHeight="1" x14ac:dyDescent="0.25"/>
    <row r="71" spans="2:6" ht="4.5" customHeight="1" thickBot="1" x14ac:dyDescent="0.3"/>
    <row r="72" spans="2:6" ht="15.75" thickBot="1" x14ac:dyDescent="0.3">
      <c r="C72" s="49" t="s">
        <v>223</v>
      </c>
      <c r="F72" s="5"/>
    </row>
    <row r="73" spans="2:6" ht="10.5" customHeight="1" thickBot="1" x14ac:dyDescent="0.3">
      <c r="B73" s="34"/>
      <c r="C73" s="34"/>
      <c r="D73" s="29"/>
      <c r="E73" s="29"/>
      <c r="F73" s="29"/>
    </row>
  </sheetData>
  <mergeCells count="3">
    <mergeCell ref="C25:F25"/>
    <mergeCell ref="C35:F35"/>
    <mergeCell ref="B49:F4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M65"/>
  <sheetViews>
    <sheetView showGridLines="0" zoomScale="130" zoomScaleNormal="130" workbookViewId="0">
      <selection activeCell="B8" sqref="B8"/>
    </sheetView>
  </sheetViews>
  <sheetFormatPr defaultColWidth="9.140625" defaultRowHeight="15" x14ac:dyDescent="0.25"/>
  <cols>
    <col min="1" max="1" width="3" customWidth="1"/>
    <col min="3" max="3" width="3.7109375" customWidth="1"/>
    <col min="4" max="4" width="3.28515625" customWidth="1"/>
    <col min="5" max="5" width="72.28515625" customWidth="1"/>
    <col min="6" max="6" width="11.42578125" bestFit="1" customWidth="1"/>
    <col min="7" max="7" width="12.140625" bestFit="1" customWidth="1"/>
    <col min="12" max="12" width="9.42578125" bestFit="1" customWidth="1"/>
    <col min="13" max="13" width="11.7109375" customWidth="1"/>
    <col min="14" max="14" width="10.7109375" customWidth="1"/>
  </cols>
  <sheetData>
    <row r="2" spans="2:13" ht="18.75" x14ac:dyDescent="0.25">
      <c r="B2" s="21"/>
      <c r="E2" s="63" t="s">
        <v>145</v>
      </c>
    </row>
    <row r="3" spans="2:13" x14ac:dyDescent="0.25">
      <c r="B3" s="21"/>
      <c r="E3" s="64" t="s">
        <v>207</v>
      </c>
    </row>
    <row r="4" spans="2:13" x14ac:dyDescent="0.25">
      <c r="B4" s="21"/>
    </row>
    <row r="5" spans="2:13" x14ac:dyDescent="0.25">
      <c r="B5" s="21"/>
      <c r="E5" s="15" t="s">
        <v>128</v>
      </c>
    </row>
    <row r="6" spans="2:13" x14ac:dyDescent="0.25">
      <c r="E6" s="15" t="s">
        <v>129</v>
      </c>
    </row>
    <row r="7" spans="2:13" ht="15.75" thickBot="1" x14ac:dyDescent="0.3"/>
    <row r="8" spans="2:13" ht="15.75" thickBot="1" x14ac:dyDescent="0.3">
      <c r="B8" s="62"/>
      <c r="C8" s="77" t="s">
        <v>0</v>
      </c>
      <c r="D8" s="77"/>
      <c r="E8" s="123" t="s">
        <v>178</v>
      </c>
      <c r="L8" s="4"/>
      <c r="M8" s="4"/>
    </row>
    <row r="9" spans="2:13" ht="24" customHeight="1" x14ac:dyDescent="0.25">
      <c r="E9" s="123"/>
      <c r="L9" s="4"/>
      <c r="M9" s="4"/>
    </row>
    <row r="10" spans="2:13" ht="15.75" thickBot="1" x14ac:dyDescent="0.3">
      <c r="L10" s="4"/>
      <c r="M10" s="4"/>
    </row>
    <row r="11" spans="2:13" ht="15.75" thickBot="1" x14ac:dyDescent="0.3">
      <c r="B11" s="62"/>
      <c r="C11" s="77" t="s">
        <v>1</v>
      </c>
      <c r="D11" s="77"/>
      <c r="E11" s="123" t="s">
        <v>144</v>
      </c>
      <c r="L11" s="4"/>
      <c r="M11" s="4"/>
    </row>
    <row r="12" spans="2:13" x14ac:dyDescent="0.25">
      <c r="E12" s="123"/>
      <c r="L12" s="4"/>
      <c r="M12" s="4"/>
    </row>
    <row r="13" spans="2:13" ht="15.75" thickBot="1" x14ac:dyDescent="0.3">
      <c r="L13" s="4"/>
      <c r="M13" s="4"/>
    </row>
    <row r="14" spans="2:13" ht="15" customHeight="1" thickBot="1" x14ac:dyDescent="0.3">
      <c r="B14" s="62"/>
      <c r="C14" s="77" t="s">
        <v>6</v>
      </c>
      <c r="D14" s="77"/>
      <c r="E14" s="123" t="s">
        <v>162</v>
      </c>
      <c r="L14" s="4"/>
      <c r="M14" s="4"/>
    </row>
    <row r="15" spans="2:13" ht="20.25" customHeight="1" x14ac:dyDescent="0.25">
      <c r="E15" s="123"/>
      <c r="L15" s="4"/>
      <c r="M15" s="4"/>
    </row>
    <row r="16" spans="2:13" ht="15.75" thickBot="1" x14ac:dyDescent="0.3">
      <c r="L16" s="4"/>
      <c r="M16" s="4"/>
    </row>
    <row r="17" spans="2:13" ht="15" customHeight="1" thickBot="1" x14ac:dyDescent="0.3">
      <c r="B17" s="62"/>
      <c r="C17" s="77" t="s">
        <v>7</v>
      </c>
      <c r="D17" s="77"/>
      <c r="E17" s="123" t="s">
        <v>179</v>
      </c>
      <c r="L17" s="4"/>
      <c r="M17" s="4"/>
    </row>
    <row r="18" spans="2:13" ht="25.9" customHeight="1" thickBot="1" x14ac:dyDescent="0.3">
      <c r="E18" s="123"/>
      <c r="L18" s="4"/>
      <c r="M18" s="4"/>
    </row>
    <row r="19" spans="2:13" ht="15" customHeight="1" thickBot="1" x14ac:dyDescent="0.3">
      <c r="B19" s="62"/>
      <c r="C19" s="77" t="s">
        <v>116</v>
      </c>
      <c r="D19" s="77"/>
      <c r="E19" s="123" t="s">
        <v>180</v>
      </c>
    </row>
    <row r="20" spans="2:13" ht="21" customHeight="1" x14ac:dyDescent="0.25">
      <c r="E20" s="123"/>
    </row>
    <row r="21" spans="2:13" ht="15.75" thickBot="1" x14ac:dyDescent="0.3"/>
    <row r="22" spans="2:13" ht="15.75" thickBot="1" x14ac:dyDescent="0.3">
      <c r="B22" s="62"/>
      <c r="C22" s="77" t="s">
        <v>123</v>
      </c>
      <c r="D22" s="77"/>
      <c r="E22" s="123" t="s">
        <v>135</v>
      </c>
    </row>
    <row r="23" spans="2:13" x14ac:dyDescent="0.25">
      <c r="E23" s="123"/>
    </row>
    <row r="24" spans="2:13" x14ac:dyDescent="0.25">
      <c r="D24" t="s">
        <v>117</v>
      </c>
      <c r="E24" t="s">
        <v>136</v>
      </c>
    </row>
    <row r="25" spans="2:13" x14ac:dyDescent="0.25">
      <c r="D25" t="s">
        <v>118</v>
      </c>
      <c r="E25" t="s">
        <v>138</v>
      </c>
    </row>
    <row r="26" spans="2:13" x14ac:dyDescent="0.25">
      <c r="D26" t="s">
        <v>119</v>
      </c>
      <c r="E26" t="s">
        <v>137</v>
      </c>
    </row>
    <row r="27" spans="2:13" x14ac:dyDescent="0.25">
      <c r="D27" t="s">
        <v>120</v>
      </c>
      <c r="E27" t="s">
        <v>139</v>
      </c>
    </row>
    <row r="28" spans="2:13" x14ac:dyDescent="0.25">
      <c r="D28" t="s">
        <v>121</v>
      </c>
      <c r="E28" t="s">
        <v>122</v>
      </c>
    </row>
    <row r="29" spans="2:13" ht="15.75" thickBot="1" x14ac:dyDescent="0.3"/>
    <row r="30" spans="2:13" ht="15" customHeight="1" thickBot="1" x14ac:dyDescent="0.3">
      <c r="B30" s="62"/>
      <c r="C30" s="77" t="s">
        <v>124</v>
      </c>
      <c r="D30" s="77"/>
      <c r="E30" s="123" t="s">
        <v>146</v>
      </c>
    </row>
    <row r="31" spans="2:13" ht="21.75" customHeight="1" x14ac:dyDescent="0.25">
      <c r="E31" s="123"/>
    </row>
    <row r="32" spans="2:13" ht="15.75" thickBot="1" x14ac:dyDescent="0.3"/>
    <row r="33" spans="2:5" ht="15.75" thickBot="1" x14ac:dyDescent="0.3">
      <c r="B33" s="62"/>
      <c r="C33" s="77" t="s">
        <v>125</v>
      </c>
      <c r="D33" s="77"/>
      <c r="E33" s="123" t="s">
        <v>140</v>
      </c>
    </row>
    <row r="34" spans="2:5" ht="42" customHeight="1" x14ac:dyDescent="0.25">
      <c r="E34" s="123"/>
    </row>
    <row r="35" spans="2:5" x14ac:dyDescent="0.25">
      <c r="D35" t="s">
        <v>117</v>
      </c>
      <c r="E35" t="s">
        <v>141</v>
      </c>
    </row>
    <row r="36" spans="2:5" x14ac:dyDescent="0.25">
      <c r="D36" t="s">
        <v>118</v>
      </c>
      <c r="E36" t="s">
        <v>181</v>
      </c>
    </row>
    <row r="37" spans="2:5" x14ac:dyDescent="0.25">
      <c r="D37" t="s">
        <v>119</v>
      </c>
      <c r="E37" t="s">
        <v>142</v>
      </c>
    </row>
    <row r="38" spans="2:5" x14ac:dyDescent="0.25">
      <c r="D38" t="s">
        <v>120</v>
      </c>
      <c r="E38" t="s">
        <v>29</v>
      </c>
    </row>
    <row r="39" spans="2:5" x14ac:dyDescent="0.25">
      <c r="D39" t="s">
        <v>121</v>
      </c>
      <c r="E39" t="s">
        <v>143</v>
      </c>
    </row>
    <row r="40" spans="2:5" ht="15.75" thickBot="1" x14ac:dyDescent="0.3"/>
    <row r="41" spans="2:5" ht="15.75" thickBot="1" x14ac:dyDescent="0.3">
      <c r="B41" s="62"/>
      <c r="C41" s="77" t="s">
        <v>126</v>
      </c>
      <c r="D41" s="77"/>
      <c r="E41" s="123" t="s">
        <v>147</v>
      </c>
    </row>
    <row r="42" spans="2:5" ht="30.75" customHeight="1" thickBot="1" x14ac:dyDescent="0.3">
      <c r="E42" s="123"/>
    </row>
    <row r="43" spans="2:5" ht="15.75" thickBot="1" x14ac:dyDescent="0.3">
      <c r="B43" s="62"/>
      <c r="C43" s="77" t="s">
        <v>127</v>
      </c>
      <c r="E43" s="71" t="s">
        <v>182</v>
      </c>
    </row>
    <row r="44" spans="2:5" x14ac:dyDescent="0.25">
      <c r="E44" s="71"/>
    </row>
    <row r="45" spans="2:5" x14ac:dyDescent="0.25">
      <c r="D45" t="s">
        <v>117</v>
      </c>
      <c r="E45" s="71" t="s">
        <v>163</v>
      </c>
    </row>
    <row r="46" spans="2:5" x14ac:dyDescent="0.25">
      <c r="D46" t="s">
        <v>118</v>
      </c>
      <c r="E46" s="71" t="s">
        <v>164</v>
      </c>
    </row>
    <row r="47" spans="2:5" x14ac:dyDescent="0.25">
      <c r="D47" t="s">
        <v>119</v>
      </c>
      <c r="E47" s="71" t="s">
        <v>168</v>
      </c>
    </row>
    <row r="48" spans="2:5" x14ac:dyDescent="0.25">
      <c r="D48" t="s">
        <v>120</v>
      </c>
      <c r="E48" s="71" t="s">
        <v>165</v>
      </c>
    </row>
    <row r="49" spans="2:5" x14ac:dyDescent="0.25">
      <c r="D49" t="s">
        <v>121</v>
      </c>
      <c r="E49" s="71" t="s">
        <v>166</v>
      </c>
    </row>
    <row r="50" spans="2:5" ht="15.75" thickBot="1" x14ac:dyDescent="0.3">
      <c r="E50" s="71"/>
    </row>
    <row r="51" spans="2:5" ht="15.75" thickBot="1" x14ac:dyDescent="0.3">
      <c r="B51" s="62"/>
      <c r="C51" s="77" t="s">
        <v>167</v>
      </c>
      <c r="D51" s="77"/>
      <c r="E51" s="123" t="s">
        <v>183</v>
      </c>
    </row>
    <row r="52" spans="2:5" ht="21.75" customHeight="1" x14ac:dyDescent="0.25">
      <c r="E52" s="123"/>
    </row>
    <row r="53" spans="2:5" ht="15.75" thickBot="1" x14ac:dyDescent="0.3">
      <c r="E53" s="71"/>
    </row>
    <row r="54" spans="2:5" ht="15.75" thickBot="1" x14ac:dyDescent="0.3">
      <c r="B54" s="62"/>
      <c r="C54" s="77" t="s">
        <v>169</v>
      </c>
      <c r="D54" s="77"/>
      <c r="E54" s="123" t="s">
        <v>171</v>
      </c>
    </row>
    <row r="55" spans="2:5" ht="21" customHeight="1" x14ac:dyDescent="0.25">
      <c r="E55" s="123"/>
    </row>
    <row r="56" spans="2:5" ht="15.75" thickBot="1" x14ac:dyDescent="0.3">
      <c r="E56" s="71"/>
    </row>
    <row r="57" spans="2:5" ht="15.75" thickBot="1" x14ac:dyDescent="0.3">
      <c r="B57" s="62"/>
      <c r="C57" s="77" t="s">
        <v>170</v>
      </c>
      <c r="D57" s="77"/>
      <c r="E57" s="123" t="s">
        <v>173</v>
      </c>
    </row>
    <row r="58" spans="2:5" ht="19.5" customHeight="1" x14ac:dyDescent="0.25">
      <c r="E58" s="123"/>
    </row>
    <row r="59" spans="2:5" ht="15.75" thickBot="1" x14ac:dyDescent="0.3">
      <c r="E59" s="71"/>
    </row>
    <row r="60" spans="2:5" ht="15.75" thickBot="1" x14ac:dyDescent="0.3">
      <c r="B60" s="62"/>
      <c r="C60" s="77" t="s">
        <v>172</v>
      </c>
      <c r="D60" s="77"/>
      <c r="E60" s="123" t="s">
        <v>184</v>
      </c>
    </row>
    <row r="61" spans="2:5" ht="26.25" customHeight="1" x14ac:dyDescent="0.25">
      <c r="E61" s="123"/>
    </row>
    <row r="62" spans="2:5" x14ac:dyDescent="0.25">
      <c r="E62" s="71"/>
    </row>
    <row r="63" spans="2:5" x14ac:dyDescent="0.25">
      <c r="E63" s="71"/>
    </row>
    <row r="64" spans="2:5" x14ac:dyDescent="0.25">
      <c r="E64" s="71"/>
    </row>
    <row r="65" spans="5:5" x14ac:dyDescent="0.25">
      <c r="E65" s="71"/>
    </row>
  </sheetData>
  <mergeCells count="13">
    <mergeCell ref="E60:E61"/>
    <mergeCell ref="E30:E31"/>
    <mergeCell ref="E33:E34"/>
    <mergeCell ref="E41:E42"/>
    <mergeCell ref="E51:E52"/>
    <mergeCell ref="E54:E55"/>
    <mergeCell ref="E57:E58"/>
    <mergeCell ref="E22:E23"/>
    <mergeCell ref="E8:E9"/>
    <mergeCell ref="E11:E12"/>
    <mergeCell ref="E14:E15"/>
    <mergeCell ref="E17:E18"/>
    <mergeCell ref="E19:E2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I7"/>
  <sheetViews>
    <sheetView zoomScale="190" zoomScaleNormal="190" workbookViewId="0">
      <selection activeCell="G19" sqref="G19"/>
    </sheetView>
  </sheetViews>
  <sheetFormatPr defaultRowHeight="15" x14ac:dyDescent="0.25"/>
  <cols>
    <col min="1" max="1" width="4" customWidth="1"/>
    <col min="2" max="2" width="6.7109375" customWidth="1"/>
    <col min="3" max="3" width="11.7109375" customWidth="1"/>
    <col min="4" max="4" width="6.7109375" customWidth="1"/>
    <col min="5" max="5" width="11.7109375" customWidth="1"/>
    <col min="6" max="6" width="6.7109375" customWidth="1"/>
    <col min="7" max="7" width="11.7109375" customWidth="1"/>
    <col min="8" max="8" width="6.7109375" customWidth="1"/>
    <col min="9" max="9" width="11.7109375" customWidth="1"/>
  </cols>
  <sheetData>
    <row r="2" spans="2:9" x14ac:dyDescent="0.25">
      <c r="B2" t="s">
        <v>185</v>
      </c>
    </row>
    <row r="3" spans="2:9" ht="15.75" thickBot="1" x14ac:dyDescent="0.3"/>
    <row r="4" spans="2:9" x14ac:dyDescent="0.25">
      <c r="B4" s="90">
        <v>1</v>
      </c>
      <c r="C4" s="93">
        <f>'MC-TF 20 Pts'!B8</f>
        <v>0</v>
      </c>
      <c r="D4" s="94">
        <v>5</v>
      </c>
      <c r="E4" s="95">
        <f>'MC-TF 20 Pts'!B19</f>
        <v>0</v>
      </c>
      <c r="F4" s="90">
        <v>9</v>
      </c>
      <c r="G4" s="93">
        <f>'MC-TF 20 Pts'!B41</f>
        <v>0</v>
      </c>
      <c r="H4" s="94">
        <v>13</v>
      </c>
      <c r="I4" s="93">
        <f>'MC-TF 20 Pts'!B57</f>
        <v>0</v>
      </c>
    </row>
    <row r="5" spans="2:9" x14ac:dyDescent="0.25">
      <c r="B5" s="51">
        <v>2</v>
      </c>
      <c r="C5" s="96">
        <f>'MC-TF 20 Pts'!B11</f>
        <v>0</v>
      </c>
      <c r="D5" s="97">
        <v>6</v>
      </c>
      <c r="E5" s="98">
        <f>'MC-TF 20 Pts'!B22</f>
        <v>0</v>
      </c>
      <c r="F5" s="51">
        <v>10</v>
      </c>
      <c r="G5" s="96">
        <f>'MC-TF 20 Pts'!B43</f>
        <v>0</v>
      </c>
      <c r="H5" s="97">
        <v>14</v>
      </c>
      <c r="I5" s="96">
        <f>'MC-TF 20 Pts'!B60</f>
        <v>0</v>
      </c>
    </row>
    <row r="6" spans="2:9" x14ac:dyDescent="0.25">
      <c r="B6" s="51">
        <v>3</v>
      </c>
      <c r="C6" s="96">
        <f>'MC-TF 20 Pts'!B14</f>
        <v>0</v>
      </c>
      <c r="D6" s="97">
        <v>7</v>
      </c>
      <c r="E6" s="98">
        <f>'MC-TF 20 Pts'!B30</f>
        <v>0</v>
      </c>
      <c r="F6" s="51">
        <v>11</v>
      </c>
      <c r="G6" s="96">
        <f>'MC-TF 20 Pts'!B51</f>
        <v>0</v>
      </c>
      <c r="H6" s="99"/>
      <c r="I6" s="100"/>
    </row>
    <row r="7" spans="2:9" ht="15.75" thickBot="1" x14ac:dyDescent="0.3">
      <c r="B7" s="50">
        <v>4</v>
      </c>
      <c r="C7" s="101">
        <f>'MC-TF 20 Pts'!B17</f>
        <v>0</v>
      </c>
      <c r="D7" s="102">
        <v>8</v>
      </c>
      <c r="E7" s="103">
        <f>'MC-TF 20 Pts'!B33</f>
        <v>0</v>
      </c>
      <c r="F7" s="50">
        <v>12</v>
      </c>
      <c r="G7" s="101">
        <f>'MC-TF 20 Pts'!B54</f>
        <v>0</v>
      </c>
      <c r="H7" s="104"/>
      <c r="I7" s="10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P1 - 24 Pts</vt:lpstr>
      <vt:lpstr>P2 - 5 Pts</vt:lpstr>
      <vt:lpstr>P3 - 8 Pts</vt:lpstr>
      <vt:lpstr>P4 - 8 Pts</vt:lpstr>
      <vt:lpstr>P5 - 20 Pts</vt:lpstr>
      <vt:lpstr>P6 - 15 Pts</vt:lpstr>
      <vt:lpstr>MC-TF 20 Pts</vt: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dcterms:created xsi:type="dcterms:W3CDTF">2010-01-13T00:10:02Z</dcterms:created>
  <dcterms:modified xsi:type="dcterms:W3CDTF">2019-04-03T17:57:54Z</dcterms:modified>
</cp:coreProperties>
</file>