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dhawley\Ole Miss Business Dropbox\Del Hawley\Class\Spring 2019\Exam 2\"/>
    </mc:Choice>
  </mc:AlternateContent>
  <xr:revisionPtr revIDLastSave="0" documentId="13_ncr:1_{6E1EC909-0055-4CFF-BB68-1D95B4A55935}" xr6:coauthVersionLast="41" xr6:coauthVersionMax="41" xr10:uidLastSave="{00000000-0000-0000-0000-000000000000}"/>
  <bookViews>
    <workbookView xWindow="21930" yWindow="1140" windowWidth="20580" windowHeight="20265" tabRatio="760" xr2:uid="{00000000-000D-0000-FFFF-FFFF00000000}"/>
  </bookViews>
  <sheets>
    <sheet name="INSTRUCTIONS" sheetId="6" r:id="rId1"/>
    <sheet name="P1 - 24 Pts" sheetId="2" r:id="rId2"/>
    <sheet name="P2 - 5 Pts" sheetId="10" r:id="rId3"/>
    <sheet name="P3 - 8 Pts" sheetId="11" r:id="rId4"/>
    <sheet name="P4 - 8 Pts" sheetId="13" r:id="rId5"/>
    <sheet name="P5 - 20 Pts" sheetId="1" r:id="rId6"/>
    <sheet name="P6 - 15 Pts" sheetId="17" r:id="rId7"/>
    <sheet name="MC-TF 20 Pts" sheetId="14" r:id="rId8"/>
    <sheet name="Sheet1" sheetId="15" r:id="rId9"/>
  </sheets>
  <calcPr calcId="191029" iterate="1" iterateDelta="2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6" i="17" l="1"/>
  <c r="I5" i="15" l="1"/>
  <c r="I4" i="15"/>
  <c r="G7" i="15"/>
  <c r="G6" i="15"/>
  <c r="G5" i="15"/>
  <c r="G4" i="15"/>
  <c r="E7" i="15"/>
  <c r="E6" i="15"/>
  <c r="E5" i="15"/>
  <c r="E4" i="15"/>
  <c r="C7" i="15"/>
  <c r="C6" i="15"/>
  <c r="C5" i="15"/>
  <c r="C4" i="15"/>
  <c r="E21" i="1" l="1"/>
  <c r="E22" i="1" l="1"/>
  <c r="E23" i="1" s="1"/>
  <c r="E24" i="1" s="1"/>
  <c r="E25" i="1" s="1"/>
</calcChain>
</file>

<file path=xl/sharedStrings.xml><?xml version="1.0" encoding="utf-8"?>
<sst xmlns="http://schemas.openxmlformats.org/spreadsheetml/2006/main" count="255" uniqueCount="224">
  <si>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</si>
  <si>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</si>
  <si>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</si>
  <si>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</si>
  <si>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</si>
  <si>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</si>
  <si>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</si>
  <si>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</si>
  <si>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</si>
  <si>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</si>
  <si>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</si>
  <si>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</si>
  <si>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</si>
  <si>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</si>
  <si>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</si>
  <si>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</si>
  <si>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</si>
  <si>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</si>
  <si>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</si>
  <si>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</si>
  <si>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</si>
  <si>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</si>
  <si>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</si>
  <si>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</si>
  <si>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</si>
  <si>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</si>
  <si>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</si>
  <si>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</si>
  <si>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</si>
  <si>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</si>
  <si>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</si>
  <si>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</si>
  <si>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</si>
  <si>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</si>
  <si>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</si>
  <si>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</si>
  <si>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</si>
  <si>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</si>
  <si>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</si>
  <si>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</si>
  <si>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</si>
  <si>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</si>
  <si>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</si>
  <si>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</si>
  <si>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</si>
  <si>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</si>
  <si>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</si>
  <si>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</si>
  <si>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</si>
  <si>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</si>
  <si>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</si>
  <si>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</si>
  <si>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</si>
  <si>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</si>
  <si>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</si>
  <si>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</si>
  <si>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</si>
  <si>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</si>
  <si>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</si>
  <si>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</si>
  <si>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</si>
  <si>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</si>
  <si>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</si>
  <si>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</si>
  <si>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</si>
  <si>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</si>
  <si>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</si>
  <si>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</si>
  <si>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</si>
  <si>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</si>
  <si>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</si>
  <si>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</si>
  <si>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</si>
  <si>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</si>
  <si>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</si>
  <si>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</si>
  <si>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</si>
  <si>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</si>
  <si>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</si>
  <si>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</si>
  <si>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</si>
  <si>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</si>
  <si>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</si>
  <si>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</si>
  <si>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</si>
  <si>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</si>
  <si>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</si>
  <si>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</si>
  <si>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</si>
  <si>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</si>
  <si>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</si>
  <si>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</si>
  <si>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</si>
  <si>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</si>
  <si>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</si>
  <si>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</si>
  <si>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</si>
  <si>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</si>
  <si>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</si>
  <si>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</si>
  <si>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</si>
  <si>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</si>
  <si>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</si>
  <si>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</si>
  <si>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</si>
  <si>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</si>
  <si>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</si>
  <si>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</si>
  <si>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</si>
  <si>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</si>
  <si>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</si>
  <si>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</si>
  <si>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</si>
  <si>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</si>
  <si>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</si>
  <si>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</si>
  <si>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</si>
  <si>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</si>
  <si>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</si>
  <si>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</si>
  <si>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</si>
  <si>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</si>
  <si>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</si>
  <si>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</si>
  <si>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</si>
  <si>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</si>
  <si>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</si>
  <si>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</si>
  <si>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For True/False questions, enter TRUE or FALSE in the yellow cell.</t>
  </si>
  <si>
    <t>For multiple choice questions, enter the letter of the best reponse in the yellow cell.</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</si>
  <si>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</si>
  <si>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</si>
  <si>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</si>
  <si>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</si>
  <si>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</si>
  <si>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</si>
  <si>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</si>
  <si>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</si>
  <si>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</si>
  <si>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</si>
  <si>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</si>
  <si>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</si>
  <si>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Inventory</t>
  </si>
  <si>
    <t>All of the above would typically maintain the same percentage relationship to sales.</t>
  </si>
  <si>
    <t>The future value of a current deposit decreases as the expected rate of inflation increases, other things equal.  (True or False?)</t>
  </si>
  <si>
    <t>Objective Section - 20 Points Possible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</si>
  <si>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</si>
  <si>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</si>
  <si>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</si>
  <si>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The inputs below are for a monthly payment amortizing loan with a maximum term of 5 years:</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</si>
  <si>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</si>
  <si>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</si>
  <si>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</si>
  <si>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</si>
  <si>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</si>
  <si>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</si>
  <si>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</si>
  <si>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</si>
  <si>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</si>
  <si>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</si>
  <si>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</si>
  <si>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There are 8 tabbed pages in this exam spreadsheet including this one.</t>
  </si>
  <si>
    <t>A series of identical cash flows that are expected to occur at equal time periods for a specified number of periods is a annuity.  (True or false?)</t>
  </si>
  <si>
    <t>Investor risk aversion decreases</t>
  </si>
  <si>
    <t>The real rate of interest increases</t>
  </si>
  <si>
    <t>More than one of the above</t>
  </si>
  <si>
    <t>None of the above</t>
  </si>
  <si>
    <t>11.</t>
  </si>
  <si>
    <t>Expected inflation decreases</t>
  </si>
  <si>
    <t>12.</t>
  </si>
  <si>
    <t>13.</t>
  </si>
  <si>
    <t>For any positive interest rate, increasing the compounding frequency will increase the future value of an investment.  (True or false?)</t>
  </si>
  <si>
    <t>14.</t>
  </si>
  <si>
    <t>A borrower would always prefer a shorter compounding period for interest than a longer compounding period, other things equal.  (True or false?)</t>
  </si>
  <si>
    <t>That is the amount you must compute.</t>
  </si>
  <si>
    <t xml:space="preserve">for the first three years, but then will pay an equal amount each year for 6 years, and then </t>
  </si>
  <si>
    <t>given in the input cell. [ 2 Points ]</t>
  </si>
  <si>
    <t>Your formulas should work for any reasonable value of the input. [3 Points]</t>
  </si>
  <si>
    <t>The expected rate of return on an investment is the rate that makes the sum of the expected cash inflows equal the sum of the expected cash outflows. (True or false?)</t>
  </si>
  <si>
    <t>According to financial theory, investors who take more risk expect to make higher returns than those who take less risk. (True or false?)</t>
  </si>
  <si>
    <t>The beta (β) coefficient is a measure of a stock's systematic or undiversifiable risk. (True or false?)</t>
  </si>
  <si>
    <t>Accounts payable</t>
  </si>
  <si>
    <t>The height (Y-intercept) of the security market line (SML) will increase when</t>
  </si>
  <si>
    <t>Any stock that is less sensitive than average to changes in general economic conditions will have a beta coefficient less than zero.  (True or false?)</t>
  </si>
  <si>
    <t>The "real" rate of interest increases as the expected rate of inflation increases, other things equal.  (True or false?)</t>
  </si>
  <si>
    <t>DO NOT CHANGE ANYTHING ON THIS PAGE.</t>
  </si>
  <si>
    <r>
      <t xml:space="preserve">COMPUTER YOU ARE USING </t>
    </r>
    <r>
      <rPr>
        <b/>
        <u/>
        <sz val="20"/>
        <color rgb="FFFF0000"/>
        <rFont val="Calibri"/>
        <family val="2"/>
        <scheme val="minor"/>
      </rPr>
      <t>WITH YOUR NAME IN THE FILENAME</t>
    </r>
    <r>
      <rPr>
        <b/>
        <u/>
        <sz val="14"/>
        <color rgb="FFFF0000"/>
        <rFont val="Calibri"/>
        <family val="2"/>
        <scheme val="minor"/>
      </rPr>
      <t>.</t>
    </r>
  </si>
  <si>
    <t>After the 30th year's payout, you want to have a $500,000 balance left in the account for contingencies.</t>
  </si>
  <si>
    <t>Term of Loan in Years (1 to 30)</t>
  </si>
  <si>
    <t>Cash Flow</t>
  </si>
  <si>
    <t>t = 0</t>
  </si>
  <si>
    <t>t = 1</t>
  </si>
  <si>
    <t>t = 2</t>
  </si>
  <si>
    <t>t = 3</t>
  </si>
  <si>
    <t>t = 4</t>
  </si>
  <si>
    <t>$X</t>
  </si>
  <si>
    <t>t = 5</t>
  </si>
  <si>
    <t>t = 6</t>
  </si>
  <si>
    <t>t = 7</t>
  </si>
  <si>
    <t>t = 8</t>
  </si>
  <si>
    <t>t = 9</t>
  </si>
  <si>
    <t>t = 10</t>
  </si>
  <si>
    <t xml:space="preserve">the NET INCOME from the table at the right for the year </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</si>
  <si>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</si>
  <si>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</si>
  <si>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hard-code the numbers in the formulas but the formulas must be shown. [ 5 Points ]</t>
  </si>
  <si>
    <t>Format the graph with a title and approriate X and Y axis lables.  [6 Points]</t>
  </si>
  <si>
    <t>-2 Points for each incorrect or omitted answer.</t>
  </si>
  <si>
    <t>your retirement account to pay out $200,000 per year for 30 years starting on January 1, 2053.</t>
  </si>
  <si>
    <t xml:space="preserve">You plan to make annual deposits into your retirement account on January 1 of every year from 2020 </t>
  </si>
  <si>
    <t xml:space="preserve">to 2049(30 deposits). You will make the first deposit on January 1, 2020, with a $25,000 check. </t>
  </si>
  <si>
    <t>The remaining 29 deposits will all be equal to each other, but the amount is not yet known.</t>
  </si>
  <si>
    <t>The total present value of all 11 cash flows, including the three missing ones (X's), is $5,000</t>
  </si>
  <si>
    <t xml:space="preserve">if the discount rate is 5% per year compounded annually. The three missing cash flows, </t>
  </si>
  <si>
    <t>10 years of sales provided and uses it to estimate 2019 sales. [2 Points]</t>
  </si>
  <si>
    <t xml:space="preserve">Problem 5 for the years 2009 to 2018, and that includes a linear trendline that </t>
  </si>
  <si>
    <t>projects estimated sales through 2021.  The x-axis should list the individual years</t>
  </si>
  <si>
    <t xml:space="preserve"> and begin with 2009 and end with 2021. The y-axis should be sales in dollars. </t>
  </si>
  <si>
    <t>Percent Change in Sales from 2018</t>
  </si>
  <si>
    <t>Tax Rate for 2019</t>
  </si>
  <si>
    <t>Common Stock Dividend for 2019</t>
  </si>
  <si>
    <t>Expected addition to Plant and Equipment in 2019</t>
  </si>
  <si>
    <t>Additional depreciation on new Plant/Equip in 2019</t>
  </si>
  <si>
    <t>Excess/(Deficit) Financing for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</si>
</sst>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b/>
      <u/>
      <sz val="20"/>
      <color rgb="FFFF0000"/>
      <name val="Calibri"/>
      <family val="2"/>
      <scheme val="minor"/>
    </font>
    <font>
      <sz val="14"/>
      <color theme="1"/>
      <name val="Calibri"/>
      <family val="2"/>
      <scheme val="minor"/>
    </font>
    <font>
      <sz val="16"/>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theme="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7" xfId="0" applyBorder="1"/>
    <xf numFmtId="0" fontId="3" fillId="3" borderId="2" xfId="0" applyFont="1" applyFill="1" applyBorder="1" applyAlignment="1">
      <alignment horizontal="center" wrapText="1"/>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164" fontId="0" fillId="5" borderId="6"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2"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7"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7" xfId="0" applyNumberFormat="1" applyFont="1" applyBorder="1"/>
    <xf numFmtId="41" fontId="3" fillId="0" borderId="7"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7" xfId="0" applyNumberFormat="1" applyFont="1" applyBorder="1"/>
    <xf numFmtId="44" fontId="10" fillId="0" borderId="0" xfId="0" applyNumberFormat="1" applyFont="1" applyAlignment="1">
      <alignment horizontal="left" indent="1"/>
    </xf>
    <xf numFmtId="41" fontId="3" fillId="0" borderId="7" xfId="0" applyNumberFormat="1" applyFont="1" applyBorder="1" applyAlignment="1">
      <alignment horizontal="left" indent="5"/>
    </xf>
    <xf numFmtId="6" fontId="12" fillId="0" borderId="7" xfId="0" applyNumberFormat="1" applyFont="1" applyBorder="1"/>
    <xf numFmtId="44" fontId="0" fillId="0" borderId="0" xfId="2" applyFont="1"/>
    <xf numFmtId="0" fontId="0" fillId="0" borderId="7" xfId="0" applyBorder="1" applyAlignment="1">
      <alignment horizontal="left" indent="3"/>
    </xf>
    <xf numFmtId="0" fontId="0" fillId="0" borderId="0" xfId="0" quotePrefix="1"/>
    <xf numFmtId="0" fontId="2" fillId="0" borderId="0" xfId="0" applyFont="1"/>
    <xf numFmtId="164" fontId="0" fillId="0" borderId="0" xfId="0" applyNumberFormat="1"/>
    <xf numFmtId="0" fontId="0" fillId="2" borderId="1" xfId="0" applyFill="1" applyBorder="1"/>
    <xf numFmtId="9" fontId="0" fillId="0" borderId="0" xfId="0" applyNumberFormat="1"/>
    <xf numFmtId="164" fontId="2" fillId="0" borderId="0" xfId="2" applyNumberFormat="1" applyFont="1" applyAlignment="1">
      <alignment horizontal="center"/>
    </xf>
    <xf numFmtId="41" fontId="3" fillId="0" borderId="0" xfId="0" applyNumberFormat="1" applyFont="1"/>
    <xf numFmtId="0" fontId="0" fillId="0" borderId="8" xfId="0" applyBorder="1" applyAlignment="1">
      <alignment horizontal="center"/>
    </xf>
    <xf numFmtId="0" fontId="0" fillId="0" borderId="4" xfId="0" applyBorder="1" applyAlignment="1">
      <alignment horizontal="center"/>
    </xf>
    <xf numFmtId="0" fontId="13" fillId="0" borderId="0" xfId="0" applyFont="1"/>
    <xf numFmtId="165" fontId="0" fillId="2" borderId="1" xfId="3" applyNumberFormat="1" applyFont="1" applyFill="1" applyBorder="1"/>
    <xf numFmtId="0" fontId="11" fillId="0" borderId="0" xfId="0" applyFont="1"/>
    <xf numFmtId="0" fontId="0" fillId="0" borderId="0" xfId="0" applyAlignment="1">
      <alignment horizontal="left" indent="2"/>
    </xf>
    <xf numFmtId="10" fontId="2" fillId="0" borderId="1" xfId="0" applyNumberFormat="1" applyFont="1" applyBorder="1"/>
    <xf numFmtId="165" fontId="0" fillId="2" borderId="15" xfId="3" applyNumberFormat="1" applyFont="1" applyFill="1" applyBorder="1"/>
    <xf numFmtId="165" fontId="0" fillId="2" borderId="16" xfId="3" applyNumberFormat="1" applyFont="1" applyFill="1" applyBorder="1"/>
    <xf numFmtId="0" fontId="3" fillId="0" borderId="13" xfId="0" applyFont="1" applyBorder="1" applyAlignment="1">
      <alignment horizontal="center" wrapText="1"/>
    </xf>
    <xf numFmtId="0" fontId="0" fillId="0" borderId="7"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164" fontId="0" fillId="4" borderId="5" xfId="2" applyNumberFormat="1" applyFont="1" applyFill="1" applyBorder="1"/>
    <xf numFmtId="0" fontId="3" fillId="4" borderId="14" xfId="0" applyFont="1" applyFill="1" applyBorder="1" applyAlignment="1">
      <alignment horizontal="center"/>
    </xf>
    <xf numFmtId="164" fontId="2" fillId="0" borderId="0" xfId="0" applyNumberFormat="1" applyFont="1"/>
    <xf numFmtId="10" fontId="2" fillId="0" borderId="0" xfId="3" applyNumberFormat="1" applyFont="1"/>
    <xf numFmtId="164" fontId="0" fillId="4" borderId="17" xfId="2" applyNumberFormat="1" applyFont="1" applyFill="1" applyBorder="1"/>
    <xf numFmtId="164" fontId="1" fillId="0" borderId="5" xfId="2" applyNumberFormat="1" applyBorder="1" applyAlignment="1">
      <alignment horizontal="center"/>
    </xf>
    <xf numFmtId="0" fontId="0" fillId="0" borderId="0" xfId="0" applyAlignment="1">
      <alignment horizontal="left" vertical="top" wrapText="1"/>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4" fillId="0" borderId="0" xfId="0" applyFont="1"/>
    <xf numFmtId="0" fontId="0" fillId="0" borderId="0" xfId="0" quotePrefix="1" applyAlignment="1">
      <alignment horizontal="right" vertical="center"/>
    </xf>
    <xf numFmtId="0" fontId="8" fillId="6" borderId="13" xfId="0" quotePrefix="1" applyFont="1" applyFill="1" applyBorder="1" applyAlignment="1">
      <alignment horizontal="center" vertical="center"/>
    </xf>
    <xf numFmtId="0" fontId="18"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164" fontId="2" fillId="0" borderId="5" xfId="2" applyNumberFormat="1"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0" fillId="0" borderId="21" xfId="0" applyBorder="1" applyAlignment="1">
      <alignment horizontal="center"/>
    </xf>
    <xf numFmtId="164" fontId="1" fillId="0" borderId="22" xfId="2" applyNumberFormat="1" applyBorder="1" applyAlignment="1">
      <alignment horizontal="center"/>
    </xf>
    <xf numFmtId="164" fontId="2" fillId="0" borderId="6" xfId="2"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5"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8" borderId="25" xfId="0" applyFill="1" applyBorder="1" applyAlignment="1">
      <alignment horizontal="center"/>
    </xf>
    <xf numFmtId="0" fontId="0" fillId="8" borderId="5" xfId="0" applyFill="1"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8" borderId="27" xfId="0" applyFill="1" applyBorder="1" applyAlignment="1">
      <alignment horizontal="center"/>
    </xf>
    <xf numFmtId="0" fontId="0" fillId="8" borderId="6" xfId="0" applyFill="1" applyBorder="1" applyAlignment="1">
      <alignment horizontal="center"/>
    </xf>
    <xf numFmtId="0" fontId="20" fillId="0" borderId="0" xfId="0" applyFont="1"/>
    <xf numFmtId="0" fontId="16" fillId="0" borderId="0" xfId="0" applyFont="1"/>
    <xf numFmtId="0" fontId="21" fillId="0" borderId="0" xfId="0" applyFont="1"/>
    <xf numFmtId="0" fontId="22" fillId="0" borderId="0" xfId="0" applyFont="1" applyAlignment="1">
      <alignment horizontal="center"/>
    </xf>
    <xf numFmtId="164" fontId="0" fillId="0" borderId="0" xfId="2" applyNumberFormat="1" applyFont="1"/>
    <xf numFmtId="164" fontId="0" fillId="0" borderId="0" xfId="2" applyNumberFormat="1" applyFont="1" applyAlignment="1">
      <alignment horizontal="center"/>
    </xf>
    <xf numFmtId="164" fontId="0" fillId="4" borderId="22" xfId="2" applyNumberFormat="1" applyFont="1" applyFill="1" applyBorder="1"/>
    <xf numFmtId="0" fontId="3" fillId="4" borderId="21" xfId="0" applyFont="1" applyFill="1" applyBorder="1" applyAlignment="1">
      <alignment horizontal="center"/>
    </xf>
    <xf numFmtId="41" fontId="8" fillId="6" borderId="13" xfId="0" quotePrefix="1" applyNumberFormat="1" applyFont="1" applyFill="1" applyBorder="1" applyAlignment="1">
      <alignment horizontal="center" vertical="center"/>
    </xf>
    <xf numFmtId="41" fontId="8" fillId="6" borderId="13" xfId="0" applyNumberFormat="1" applyFont="1" applyFill="1" applyBorder="1"/>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167" fontId="0" fillId="2" borderId="10" xfId="2" applyNumberFormat="1" applyFont="1" applyFill="1" applyBorder="1"/>
    <xf numFmtId="167" fontId="0" fillId="2" borderId="11" xfId="2" applyNumberFormat="1" applyFont="1" applyFill="1" applyBorder="1"/>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41" fontId="7" fillId="0" borderId="7" xfId="0" applyNumberFormat="1" applyFont="1" applyBorder="1" applyAlignment="1">
      <alignment horizont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8%.</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360. Your model must work for any allowable inputs.</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0</xdr:rowOff>
    </xdr:to>
    <xdr:sp macro="" textlink="">
      <xdr:nvSpPr>
        <xdr:cNvPr id="2" name="TextBox 1">
          <a:extLst>
            <a:ext uri="{FF2B5EF4-FFF2-40B4-BE49-F238E27FC236}">
              <a16:creationId xmlns:a16="http://schemas.microsoft.com/office/drawing/2014/main" id="{F6486AD2-3079-4559-AFAB-F52D30AA0D1B}"/>
            </a:ext>
          </a:extLst>
        </xdr:cNvPr>
        <xdr:cNvSpPr txBox="1"/>
      </xdr:nvSpPr>
      <xdr:spPr>
        <a:xfrm>
          <a:off x="419100" y="190500"/>
          <a:ext cx="6167646" cy="38100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2019 pro forma income statement and balance sheet for the firm whose 2017 and 2018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2019 is expected to change with sales by 89% of the two-year arithmetic average of the proportion of this item in relation to sales</a:t>
          </a:r>
          <a:r>
            <a:rPr lang="en-US" sz="1100" b="1" baseline="0">
              <a:solidFill>
                <a:schemeClr val="dk1"/>
              </a:solidFill>
              <a:effectLst/>
              <a:latin typeface="+mn-lt"/>
              <a:ea typeface="+mn-ea"/>
              <a:cs typeface="+mn-cs"/>
            </a:rPr>
            <a:t> for 2017 and 2018.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2017 and 2018</a:t>
          </a:r>
          <a:r>
            <a:rPr lang="en-US" sz="1100" b="1">
              <a:solidFill>
                <a:schemeClr val="dk1"/>
              </a:solidFill>
              <a:effectLst/>
              <a:latin typeface="+mn-lt"/>
              <a:ea typeface="+mn-ea"/>
              <a:cs typeface="+mn-cs"/>
            </a:rPr>
            <a:t>.  The firm has planned an investment of $650,000 in new equipment </a:t>
          </a:r>
          <a:r>
            <a:rPr lang="en-US" sz="1100" b="1" baseline="0">
              <a:solidFill>
                <a:schemeClr val="dk1"/>
              </a:solidFill>
              <a:effectLst/>
              <a:latin typeface="+mn-lt"/>
              <a:ea typeface="+mn-ea"/>
              <a:cs typeface="+mn-cs"/>
            </a:rPr>
            <a:t>in 2018.  This equipment will be depreciated at $125,000 per year. Depreciation on existing Plant/Equipment will be the same as it was in 2018.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2019 is computed on the 2018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2019 using the information above, the inputs below, and the values that are given in the statements. The 2019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2019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6"/>
  <sheetViews>
    <sheetView showGridLines="0" tabSelected="1" zoomScale="130" zoomScaleNormal="130" workbookViewId="0">
      <selection activeCell="E13" sqref="E13"/>
    </sheetView>
  </sheetViews>
  <sheetFormatPr defaultRowHeight="15" x14ac:dyDescent="0.25"/>
  <cols>
    <col min="1" max="1" width="2.7109375" customWidth="1"/>
  </cols>
  <sheetData>
    <row r="2" spans="2:2" ht="18.75" x14ac:dyDescent="0.3">
      <c r="B2" s="54" t="s">
        <v>53</v>
      </c>
    </row>
    <row r="3" spans="2:2" ht="26.25" x14ac:dyDescent="0.4">
      <c r="B3" s="54" t="s">
        <v>186</v>
      </c>
    </row>
    <row r="4" spans="2:2" ht="18.75" x14ac:dyDescent="0.3">
      <c r="B4" s="54" t="s">
        <v>59</v>
      </c>
    </row>
    <row r="5" spans="2:2" ht="7.15" customHeight="1" x14ac:dyDescent="0.3">
      <c r="B5" s="54"/>
    </row>
    <row r="6" spans="2:2" ht="18.75" x14ac:dyDescent="0.3">
      <c r="B6" s="54" t="s">
        <v>94</v>
      </c>
    </row>
    <row r="7" spans="2:2" ht="18.75" x14ac:dyDescent="0.3">
      <c r="B7" s="54" t="s">
        <v>95</v>
      </c>
    </row>
    <row r="8" spans="2:2" ht="18.75" x14ac:dyDescent="0.3">
      <c r="B8" s="54" t="s">
        <v>113</v>
      </c>
    </row>
    <row r="9" spans="2:2" ht="7.15" customHeight="1" x14ac:dyDescent="0.3">
      <c r="B9" s="54"/>
    </row>
    <row r="10" spans="2:2" ht="18.75" x14ac:dyDescent="0.3">
      <c r="B10" s="54" t="s">
        <v>54</v>
      </c>
    </row>
    <row r="11" spans="2:2" ht="18.75" x14ac:dyDescent="0.3">
      <c r="B11" s="54"/>
    </row>
    <row r="12" spans="2:2" s="106" customFormat="1" ht="18.75" x14ac:dyDescent="0.3">
      <c r="B12" s="106" t="s">
        <v>161</v>
      </c>
    </row>
    <row r="13" spans="2:2" s="79" customFormat="1" ht="16.149999999999999" customHeight="1" x14ac:dyDescent="0.25">
      <c r="B13" s="76"/>
    </row>
    <row r="14" spans="2:2" s="106" customFormat="1" ht="18.75" x14ac:dyDescent="0.3">
      <c r="B14" s="106" t="s">
        <v>55</v>
      </c>
    </row>
    <row r="15" spans="2:2" s="106" customFormat="1" ht="18.75" x14ac:dyDescent="0.3">
      <c r="B15" s="106" t="s">
        <v>114</v>
      </c>
    </row>
    <row r="16" spans="2:2" s="106" customFormat="1" ht="18.75" x14ac:dyDescent="0.3">
      <c r="B16" s="106" t="s">
        <v>148</v>
      </c>
    </row>
    <row r="18" spans="2:3" s="79" customFormat="1" ht="15.75" x14ac:dyDescent="0.25">
      <c r="B18" s="76" t="s">
        <v>96</v>
      </c>
    </row>
    <row r="19" spans="2:3" s="79" customFormat="1" ht="15.75" x14ac:dyDescent="0.25">
      <c r="B19" s="76" t="s">
        <v>97</v>
      </c>
    </row>
    <row r="21" spans="2:3" s="79" customFormat="1" ht="18.75" x14ac:dyDescent="0.3">
      <c r="B21" s="107" t="s">
        <v>73</v>
      </c>
    </row>
    <row r="22" spans="2:3" s="79" customFormat="1" ht="15.75" x14ac:dyDescent="0.25"/>
    <row r="23" spans="2:3" s="79" customFormat="1" ht="21" x14ac:dyDescent="0.35">
      <c r="C23" s="108" t="s">
        <v>74</v>
      </c>
    </row>
    <row r="24" spans="2:3" s="79" customFormat="1" ht="21" x14ac:dyDescent="0.35">
      <c r="C24" s="108" t="s">
        <v>98</v>
      </c>
    </row>
    <row r="25" spans="2:3" s="79" customFormat="1" ht="21" x14ac:dyDescent="0.35">
      <c r="C25" s="108" t="s">
        <v>115</v>
      </c>
    </row>
    <row r="26" spans="2:3" s="79" customFormat="1" 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9" spans="3:23" x14ac:dyDescent="0.25">
      <c r="C19" s="6"/>
    </row>
    <row r="20" spans="3:23" x14ac:dyDescent="0.25">
      <c r="C20" s="15" t="s">
        <v>61</v>
      </c>
    </row>
    <row r="21" spans="3:23" ht="15.75" thickBot="1" x14ac:dyDescent="0.3">
      <c r="C21" s="6" t="s">
        <v>8</v>
      </c>
      <c r="F21" s="2">
        <v>475000</v>
      </c>
      <c r="G21" t="s">
        <v>90</v>
      </c>
      <c r="W21">
        <v>2</v>
      </c>
    </row>
    <row r="22" spans="3:23" ht="15.75" thickBot="1" x14ac:dyDescent="0.3">
      <c r="C22" s="6" t="s">
        <v>77</v>
      </c>
      <c r="F22" s="44">
        <v>4</v>
      </c>
      <c r="G22" t="s">
        <v>91</v>
      </c>
      <c r="H22" s="5"/>
    </row>
    <row r="23" spans="3:23" x14ac:dyDescent="0.25">
      <c r="C23" s="6" t="s">
        <v>9</v>
      </c>
      <c r="F23" s="3">
        <v>4.7500000000000001E-2</v>
      </c>
      <c r="W23">
        <v>3</v>
      </c>
    </row>
    <row r="24" spans="3:23" ht="15.75" thickBot="1" x14ac:dyDescent="0.3">
      <c r="C24" s="6" t="s">
        <v>10</v>
      </c>
      <c r="F24" s="2">
        <v>100000</v>
      </c>
      <c r="G24" t="s">
        <v>92</v>
      </c>
      <c r="W24">
        <v>5</v>
      </c>
    </row>
    <row r="25" spans="3:23" ht="15.75" thickBot="1" x14ac:dyDescent="0.3">
      <c r="C25" s="6" t="s">
        <v>60</v>
      </c>
      <c r="G25" t="s">
        <v>93</v>
      </c>
      <c r="H25" s="53"/>
    </row>
    <row r="26" spans="3:23" ht="4.1500000000000004" customHeight="1" thickBot="1" x14ac:dyDescent="0.3">
      <c r="C26" s="42"/>
      <c r="D26" s="8"/>
      <c r="E26" s="8"/>
      <c r="F26" s="8"/>
      <c r="G26" s="8"/>
      <c r="H26" s="8"/>
      <c r="I26" s="8"/>
      <c r="J26" s="8"/>
      <c r="K26" s="8"/>
      <c r="L26" s="8"/>
      <c r="M26" s="8"/>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1"/>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45" zoomScaleNormal="145" workbookViewId="0"/>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62</v>
      </c>
      <c r="C18" s="67">
        <v>475000</v>
      </c>
      <c r="E18" s="45" t="s">
        <v>79</v>
      </c>
    </row>
    <row r="19" spans="2:7" ht="15.75" thickBot="1" x14ac:dyDescent="0.3">
      <c r="B19" s="45" t="s">
        <v>63</v>
      </c>
      <c r="C19" s="44">
        <v>10</v>
      </c>
      <c r="E19" s="45" t="s">
        <v>80</v>
      </c>
      <c r="G19" s="5"/>
    </row>
    <row r="20" spans="2:7" x14ac:dyDescent="0.25">
      <c r="B20" s="45" t="s">
        <v>16</v>
      </c>
      <c r="C20" s="68">
        <v>4.7500000000000001E-2</v>
      </c>
    </row>
    <row r="21" spans="2:7" x14ac:dyDescent="0.25">
      <c r="B21" s="45" t="s">
        <v>64</v>
      </c>
      <c r="C21" s="67">
        <v>1000</v>
      </c>
      <c r="E21" s="45" t="s">
        <v>78</v>
      </c>
    </row>
    <row r="22" spans="2:7" ht="15.75" thickBot="1" x14ac:dyDescent="0.3">
      <c r="E22" s="45" t="s">
        <v>65</v>
      </c>
    </row>
    <row r="23" spans="2:7" ht="15.75" thickBot="1" x14ac:dyDescent="0.3">
      <c r="E23" s="45" t="s">
        <v>81</v>
      </c>
      <c r="G23" s="46"/>
    </row>
    <row r="25" spans="2:7" x14ac:dyDescent="0.25">
      <c r="E25" s="45" t="s">
        <v>66</v>
      </c>
    </row>
    <row r="26" spans="2:7" x14ac:dyDescent="0.25">
      <c r="E26" s="45" t="s">
        <v>67</v>
      </c>
    </row>
    <row r="27" spans="2:7" x14ac:dyDescent="0.25">
      <c r="E27" s="45" t="s">
        <v>68</v>
      </c>
    </row>
    <row r="28" spans="2:7" x14ac:dyDescent="0.25">
      <c r="E28" s="45" t="s">
        <v>69</v>
      </c>
    </row>
    <row r="29" spans="2:7" x14ac:dyDescent="0.25">
      <c r="E29" s="45" t="s">
        <v>70</v>
      </c>
    </row>
    <row r="30" spans="2:7" ht="15.75" thickBot="1" x14ac:dyDescent="0.3">
      <c r="E30" s="45" t="s">
        <v>71</v>
      </c>
    </row>
    <row r="31" spans="2:7" ht="15.75" thickBot="1" x14ac:dyDescent="0.3">
      <c r="E31" s="45"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20"/>
  <sheetViews>
    <sheetView zoomScale="130" zoomScaleNormal="130" workbookViewId="0"/>
  </sheetViews>
  <sheetFormatPr defaultRowHeight="15" x14ac:dyDescent="0.25"/>
  <cols>
    <col min="1" max="1" width="4.28515625" customWidth="1"/>
    <col min="7" max="7" width="11.28515625" customWidth="1"/>
  </cols>
  <sheetData>
    <row r="2" spans="2:2" ht="15.75" customHeight="1" x14ac:dyDescent="0.25">
      <c r="B2" t="s">
        <v>108</v>
      </c>
    </row>
    <row r="3" spans="2:2" ht="15.75" customHeight="1" x14ac:dyDescent="0.25">
      <c r="B3" t="s">
        <v>208</v>
      </c>
    </row>
    <row r="4" spans="2:2" ht="15.75" customHeight="1" x14ac:dyDescent="0.25">
      <c r="B4" t="s">
        <v>187</v>
      </c>
    </row>
    <row r="5" spans="2:2" ht="23.1" customHeight="1" x14ac:dyDescent="0.25">
      <c r="B5" t="s">
        <v>209</v>
      </c>
    </row>
    <row r="6" spans="2:2" ht="15.75" customHeight="1" x14ac:dyDescent="0.25">
      <c r="B6" t="s">
        <v>210</v>
      </c>
    </row>
    <row r="7" spans="2:2" ht="15.75" customHeight="1" x14ac:dyDescent="0.25">
      <c r="B7" t="s">
        <v>211</v>
      </c>
    </row>
    <row r="8" spans="2:2" ht="15.75" customHeight="1" x14ac:dyDescent="0.25">
      <c r="B8" t="s">
        <v>174</v>
      </c>
    </row>
    <row r="9" spans="2:2" ht="6" customHeight="1" x14ac:dyDescent="0.25"/>
    <row r="10" spans="2:2" ht="15.75" customHeight="1" x14ac:dyDescent="0.25">
      <c r="B10" t="s">
        <v>130</v>
      </c>
    </row>
    <row r="11" spans="2:2" ht="15.75" customHeight="1" x14ac:dyDescent="0.25">
      <c r="B11" t="s">
        <v>131</v>
      </c>
    </row>
    <row r="12" spans="2:2" ht="15.75" customHeight="1" x14ac:dyDescent="0.25">
      <c r="B12" t="s">
        <v>132</v>
      </c>
    </row>
    <row r="13" spans="2:2" ht="6.75" customHeight="1" x14ac:dyDescent="0.25"/>
    <row r="14" spans="2:2" ht="15.75" customHeight="1" x14ac:dyDescent="0.25">
      <c r="B14" t="s">
        <v>111</v>
      </c>
    </row>
    <row r="15" spans="2:2" ht="15.75" customHeight="1" x14ac:dyDescent="0.25">
      <c r="B15" t="s">
        <v>112</v>
      </c>
    </row>
    <row r="16" spans="2:2" ht="7.5" customHeight="1" thickBot="1" x14ac:dyDescent="0.3"/>
    <row r="17" spans="2:11" ht="15.75" thickBot="1" x14ac:dyDescent="0.3">
      <c r="C17" t="s">
        <v>109</v>
      </c>
      <c r="H17" s="61">
        <v>3.2000000000000001E-2</v>
      </c>
    </row>
    <row r="18" spans="2:11" ht="9" customHeight="1" thickBot="1" x14ac:dyDescent="0.3">
      <c r="B18" s="8"/>
      <c r="C18" s="8"/>
      <c r="D18" s="8"/>
      <c r="E18" s="8"/>
      <c r="F18" s="8"/>
      <c r="G18" s="8"/>
      <c r="H18" s="8"/>
      <c r="I18" s="8"/>
      <c r="J18" s="8"/>
      <c r="K18" s="8"/>
    </row>
    <row r="19" spans="2:11" ht="15.75" thickBot="1" x14ac:dyDescent="0.3">
      <c r="B19" s="116" t="s">
        <v>110</v>
      </c>
      <c r="C19" s="116"/>
      <c r="D19" s="116"/>
      <c r="E19" s="116"/>
      <c r="F19" s="116"/>
      <c r="G19" s="116"/>
      <c r="H19" s="116"/>
      <c r="I19" s="116"/>
      <c r="J19" s="116"/>
      <c r="K19" s="116"/>
    </row>
    <row r="20" spans="2:11" ht="7.9" customHeight="1" x14ac:dyDescent="0.25"/>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5"/>
  <sheetViews>
    <sheetView zoomScale="160" zoomScaleNormal="160" workbookViewId="0"/>
  </sheetViews>
  <sheetFormatPr defaultColWidth="9.140625" defaultRowHeight="15" x14ac:dyDescent="0.25"/>
  <cols>
    <col min="1" max="1" width="4.28515625" customWidth="1"/>
    <col min="6" max="6" width="13.28515625" bestFit="1" customWidth="1"/>
    <col min="7" max="7" width="12" customWidth="1"/>
    <col min="8" max="8" width="12.140625" customWidth="1"/>
    <col min="9" max="9" width="11.7109375" customWidth="1"/>
  </cols>
  <sheetData>
    <row r="2" spans="2:11" x14ac:dyDescent="0.25">
      <c r="B2" s="15" t="s">
        <v>149</v>
      </c>
    </row>
    <row r="4" spans="2:11" x14ac:dyDescent="0.25">
      <c r="B4" s="15" t="s">
        <v>61</v>
      </c>
    </row>
    <row r="5" spans="2:11" s="15" customFormat="1" x14ac:dyDescent="0.25">
      <c r="B5" s="7" t="s">
        <v>8</v>
      </c>
      <c r="F5" s="80">
        <v>475000</v>
      </c>
    </row>
    <row r="6" spans="2:11" s="15" customFormat="1" x14ac:dyDescent="0.25">
      <c r="B6" s="7" t="s">
        <v>188</v>
      </c>
      <c r="F6" s="81">
        <v>15</v>
      </c>
    </row>
    <row r="7" spans="2:11" s="15" customFormat="1" x14ac:dyDescent="0.25">
      <c r="B7" s="7" t="s">
        <v>9</v>
      </c>
      <c r="F7" s="82">
        <v>4.7500000000000001E-2</v>
      </c>
    </row>
    <row r="8" spans="2:11" s="15" customFormat="1" x14ac:dyDescent="0.25">
      <c r="B8" s="7"/>
      <c r="F8" s="83"/>
    </row>
    <row r="9" spans="2:11" s="15" customFormat="1" x14ac:dyDescent="0.25">
      <c r="B9" s="7" t="s">
        <v>150</v>
      </c>
      <c r="F9" s="84"/>
    </row>
    <row r="10" spans="2:11" s="15" customFormat="1" x14ac:dyDescent="0.25">
      <c r="B10" s="7"/>
    </row>
    <row r="11" spans="2:11" x14ac:dyDescent="0.25">
      <c r="B11" s="85" t="s">
        <v>151</v>
      </c>
    </row>
    <row r="12" spans="2:11" x14ac:dyDescent="0.25">
      <c r="B12" s="85" t="s">
        <v>152</v>
      </c>
    </row>
    <row r="13" spans="2:11" x14ac:dyDescent="0.25">
      <c r="B13" s="85" t="s">
        <v>153</v>
      </c>
    </row>
    <row r="14" spans="2:11" x14ac:dyDescent="0.25">
      <c r="B14" s="85" t="s">
        <v>154</v>
      </c>
    </row>
    <row r="15" spans="2:11" ht="15.75" thickBot="1" x14ac:dyDescent="0.3"/>
    <row r="16" spans="2:11" ht="15.75" thickBot="1" x14ac:dyDescent="0.3">
      <c r="B16" s="117" t="s">
        <v>155</v>
      </c>
      <c r="C16" s="117"/>
      <c r="D16" s="117"/>
      <c r="E16" s="117"/>
      <c r="F16" s="117"/>
      <c r="G16" s="117"/>
      <c r="H16" s="117"/>
      <c r="I16" s="117"/>
      <c r="J16" s="117"/>
      <c r="K16" s="117"/>
    </row>
    <row r="18" spans="2:11" x14ac:dyDescent="0.25">
      <c r="B18" s="86" t="s">
        <v>156</v>
      </c>
    </row>
    <row r="19" spans="2:11" ht="15.75" thickBot="1" x14ac:dyDescent="0.3"/>
    <row r="20" spans="2:11" ht="15.75" thickBot="1" x14ac:dyDescent="0.3">
      <c r="C20" s="15" t="s">
        <v>157</v>
      </c>
      <c r="I20" s="46"/>
    </row>
    <row r="21" spans="2:11" ht="15.75" thickBot="1" x14ac:dyDescent="0.3">
      <c r="C21" s="15" t="s">
        <v>158</v>
      </c>
      <c r="I21" s="46"/>
    </row>
    <row r="22" spans="2:11" ht="15.75" thickBot="1" x14ac:dyDescent="0.3">
      <c r="C22" s="15" t="s">
        <v>159</v>
      </c>
      <c r="I22" s="46"/>
    </row>
    <row r="23" spans="2:11" ht="15.75" thickBot="1" x14ac:dyDescent="0.3">
      <c r="C23" s="15" t="s">
        <v>160</v>
      </c>
      <c r="I23" s="46"/>
    </row>
    <row r="24" spans="2:11" ht="15.75" thickBot="1" x14ac:dyDescent="0.3"/>
    <row r="25" spans="2:11" ht="15.75" thickBot="1" x14ac:dyDescent="0.3">
      <c r="B25" s="117" t="s">
        <v>110</v>
      </c>
      <c r="C25" s="117"/>
      <c r="D25" s="117"/>
      <c r="E25" s="117"/>
      <c r="F25" s="117"/>
      <c r="G25" s="117"/>
      <c r="H25" s="117"/>
      <c r="I25" s="117"/>
      <c r="J25" s="117"/>
      <c r="K25" s="117"/>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14"/>
  <sheetViews>
    <sheetView zoomScale="130" zoomScaleNormal="130"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1" t="s">
        <v>83</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43" t="s">
        <v>0</v>
      </c>
      <c r="C11" t="s">
        <v>2</v>
      </c>
    </row>
    <row r="12" spans="2:8" x14ac:dyDescent="0.25">
      <c r="C12" t="s">
        <v>84</v>
      </c>
    </row>
    <row r="13" spans="2:8" x14ac:dyDescent="0.25">
      <c r="C13" t="s">
        <v>175</v>
      </c>
    </row>
    <row r="14" spans="2:8" x14ac:dyDescent="0.25">
      <c r="C14" t="s">
        <v>133</v>
      </c>
    </row>
    <row r="15" spans="2:8" ht="15.75" thickBot="1" x14ac:dyDescent="0.3"/>
    <row r="16" spans="2:8" ht="15.75" thickBot="1" x14ac:dyDescent="0.3">
      <c r="D16" s="88" t="s">
        <v>85</v>
      </c>
      <c r="E16" s="89" t="s">
        <v>4</v>
      </c>
    </row>
    <row r="17" spans="3:10" x14ac:dyDescent="0.25">
      <c r="D17" s="90">
        <v>1</v>
      </c>
      <c r="E17" s="91">
        <v>0</v>
      </c>
    </row>
    <row r="18" spans="3:10" x14ac:dyDescent="0.25">
      <c r="D18" s="51">
        <v>2</v>
      </c>
      <c r="E18" s="70">
        <v>0</v>
      </c>
    </row>
    <row r="19" spans="3:10" x14ac:dyDescent="0.25">
      <c r="D19" s="51">
        <v>3</v>
      </c>
      <c r="E19" s="70">
        <v>0</v>
      </c>
    </row>
    <row r="20" spans="3:10" x14ac:dyDescent="0.25">
      <c r="D20" s="51">
        <v>4</v>
      </c>
      <c r="E20" s="87">
        <v>8500</v>
      </c>
      <c r="F20" t="s">
        <v>5</v>
      </c>
    </row>
    <row r="21" spans="3:10" x14ac:dyDescent="0.25">
      <c r="D21" s="51">
        <v>5</v>
      </c>
      <c r="E21" s="70">
        <f>E20</f>
        <v>8500</v>
      </c>
    </row>
    <row r="22" spans="3:10" x14ac:dyDescent="0.25">
      <c r="D22" s="51">
        <v>6</v>
      </c>
      <c r="E22" s="70">
        <f t="shared" ref="E22:E25" si="0">E21</f>
        <v>8500</v>
      </c>
      <c r="J22" s="47"/>
    </row>
    <row r="23" spans="3:10" x14ac:dyDescent="0.25">
      <c r="D23" s="51">
        <v>7</v>
      </c>
      <c r="E23" s="70">
        <f t="shared" si="0"/>
        <v>8500</v>
      </c>
    </row>
    <row r="24" spans="3:10" x14ac:dyDescent="0.25">
      <c r="D24" s="51">
        <v>8</v>
      </c>
      <c r="E24" s="70">
        <f t="shared" si="0"/>
        <v>8500</v>
      </c>
    </row>
    <row r="25" spans="3:10" x14ac:dyDescent="0.25">
      <c r="D25" s="51">
        <v>9</v>
      </c>
      <c r="E25" s="70">
        <f t="shared" si="0"/>
        <v>8500</v>
      </c>
    </row>
    <row r="26" spans="3:10" ht="15.75" thickBot="1" x14ac:dyDescent="0.3">
      <c r="D26" s="50">
        <v>10</v>
      </c>
      <c r="E26" s="92">
        <v>3000</v>
      </c>
      <c r="F26" t="s">
        <v>5</v>
      </c>
    </row>
    <row r="27" spans="3:10" x14ac:dyDescent="0.25">
      <c r="D27" s="12"/>
      <c r="E27" s="48"/>
    </row>
    <row r="28" spans="3:10" x14ac:dyDescent="0.25">
      <c r="C28" t="s">
        <v>86</v>
      </c>
      <c r="E28" s="3">
        <v>0.06</v>
      </c>
    </row>
    <row r="30" spans="3:10" x14ac:dyDescent="0.25">
      <c r="C30" t="s">
        <v>87</v>
      </c>
    </row>
    <row r="31" spans="3:10" x14ac:dyDescent="0.25">
      <c r="C31" t="s">
        <v>88</v>
      </c>
    </row>
    <row r="32" spans="3:10" x14ac:dyDescent="0.25">
      <c r="C32" t="s">
        <v>204</v>
      </c>
    </row>
    <row r="33" spans="2:6" ht="15.75" thickBot="1" x14ac:dyDescent="0.3"/>
    <row r="34" spans="2:6" ht="15.75" thickBot="1" x14ac:dyDescent="0.3">
      <c r="C34" t="s">
        <v>89</v>
      </c>
      <c r="D34" s="118"/>
      <c r="E34" s="119"/>
    </row>
    <row r="36" spans="2:6" x14ac:dyDescent="0.25">
      <c r="B36" s="43" t="s">
        <v>1</v>
      </c>
      <c r="C36" t="s">
        <v>99</v>
      </c>
    </row>
    <row r="37" spans="2:6" x14ac:dyDescent="0.25">
      <c r="C37" t="s">
        <v>102</v>
      </c>
    </row>
    <row r="38" spans="2:6" x14ac:dyDescent="0.25">
      <c r="C38" t="s">
        <v>177</v>
      </c>
    </row>
    <row r="39" spans="2:6" ht="15.75" thickBot="1" x14ac:dyDescent="0.3"/>
    <row r="40" spans="2:6" ht="15.75" thickBot="1" x14ac:dyDescent="0.3">
      <c r="C40" s="55" t="s">
        <v>100</v>
      </c>
      <c r="F40" s="56">
        <v>9.2499999999999999E-2</v>
      </c>
    </row>
    <row r="41" spans="2:6" ht="10.5" customHeight="1" thickBot="1" x14ac:dyDescent="0.3">
      <c r="E41" s="8"/>
      <c r="F41" s="8"/>
    </row>
    <row r="42" spans="2:6" ht="45.75" thickBot="1" x14ac:dyDescent="0.3">
      <c r="E42" s="59" t="s">
        <v>107</v>
      </c>
      <c r="F42" s="59" t="s">
        <v>101</v>
      </c>
    </row>
    <row r="43" spans="2:6" ht="15.75" thickBot="1" x14ac:dyDescent="0.3">
      <c r="E43" s="12" t="s">
        <v>103</v>
      </c>
      <c r="F43" s="58"/>
    </row>
    <row r="44" spans="2:6" ht="15.75" thickBot="1" x14ac:dyDescent="0.3">
      <c r="E44" s="12" t="s">
        <v>104</v>
      </c>
      <c r="F44" s="57"/>
    </row>
    <row r="45" spans="2:6" ht="15.75" thickBot="1" x14ac:dyDescent="0.3">
      <c r="E45" s="12" t="s">
        <v>106</v>
      </c>
      <c r="F45" s="57"/>
    </row>
    <row r="46" spans="2:6" ht="15.75" thickBot="1" x14ac:dyDescent="0.3">
      <c r="E46" s="60" t="s">
        <v>105</v>
      </c>
      <c r="F46" s="53"/>
    </row>
    <row r="49" spans="2:4" x14ac:dyDescent="0.25">
      <c r="B49" s="43" t="s">
        <v>6</v>
      </c>
      <c r="C49" t="s">
        <v>75</v>
      </c>
    </row>
    <row r="50" spans="2:4" x14ac:dyDescent="0.25">
      <c r="B50" s="43"/>
    </row>
    <row r="51" spans="2:4" x14ac:dyDescent="0.25">
      <c r="B51" s="43"/>
      <c r="D51" s="109" t="s">
        <v>189</v>
      </c>
    </row>
    <row r="52" spans="2:4" x14ac:dyDescent="0.25">
      <c r="B52" s="43"/>
      <c r="C52" t="s">
        <v>190</v>
      </c>
      <c r="D52" s="110">
        <v>0</v>
      </c>
    </row>
    <row r="53" spans="2:4" x14ac:dyDescent="0.25">
      <c r="B53" s="43"/>
      <c r="C53" t="s">
        <v>191</v>
      </c>
      <c r="D53" s="110">
        <v>0</v>
      </c>
    </row>
    <row r="54" spans="2:4" x14ac:dyDescent="0.25">
      <c r="B54" s="43"/>
      <c r="C54" t="s">
        <v>192</v>
      </c>
      <c r="D54" s="110">
        <v>0</v>
      </c>
    </row>
    <row r="55" spans="2:4" x14ac:dyDescent="0.25">
      <c r="B55" s="43"/>
      <c r="C55" t="s">
        <v>193</v>
      </c>
      <c r="D55" s="110">
        <v>1000</v>
      </c>
    </row>
    <row r="56" spans="2:4" x14ac:dyDescent="0.25">
      <c r="B56" s="43"/>
      <c r="C56" t="s">
        <v>194</v>
      </c>
      <c r="D56" s="111">
        <v>1000</v>
      </c>
    </row>
    <row r="57" spans="2:4" x14ac:dyDescent="0.25">
      <c r="B57" s="43"/>
      <c r="C57" t="s">
        <v>196</v>
      </c>
      <c r="D57" s="111" t="s">
        <v>195</v>
      </c>
    </row>
    <row r="58" spans="2:4" x14ac:dyDescent="0.25">
      <c r="B58" s="43"/>
      <c r="C58" t="s">
        <v>197</v>
      </c>
      <c r="D58" s="111" t="s">
        <v>195</v>
      </c>
    </row>
    <row r="59" spans="2:4" x14ac:dyDescent="0.25">
      <c r="B59" s="43"/>
      <c r="C59" t="s">
        <v>198</v>
      </c>
      <c r="D59" s="111" t="s">
        <v>195</v>
      </c>
    </row>
    <row r="60" spans="2:4" x14ac:dyDescent="0.25">
      <c r="B60" s="43"/>
      <c r="C60" t="s">
        <v>199</v>
      </c>
      <c r="D60" s="110">
        <v>1000</v>
      </c>
    </row>
    <row r="61" spans="2:4" x14ac:dyDescent="0.25">
      <c r="B61" s="43"/>
      <c r="C61" t="s">
        <v>200</v>
      </c>
      <c r="D61" s="110">
        <v>1000</v>
      </c>
    </row>
    <row r="62" spans="2:4" x14ac:dyDescent="0.25">
      <c r="B62" s="43"/>
      <c r="C62" t="s">
        <v>201</v>
      </c>
      <c r="D62" s="110">
        <v>1500</v>
      </c>
    </row>
    <row r="63" spans="2:4" x14ac:dyDescent="0.25">
      <c r="B63" s="43"/>
    </row>
    <row r="64" spans="2:4" ht="17.45" customHeight="1" x14ac:dyDescent="0.25">
      <c r="C64" t="s">
        <v>212</v>
      </c>
    </row>
    <row r="65" spans="2:3" x14ac:dyDescent="0.25">
      <c r="C65" t="s">
        <v>213</v>
      </c>
    </row>
    <row r="66" spans="2:3" x14ac:dyDescent="0.25">
      <c r="C66" t="s">
        <v>76</v>
      </c>
    </row>
    <row r="67" spans="2:3" x14ac:dyDescent="0.25">
      <c r="C67" t="s">
        <v>82</v>
      </c>
    </row>
    <row r="68" spans="2:3" x14ac:dyDescent="0.25">
      <c r="C68" t="s">
        <v>205</v>
      </c>
    </row>
    <row r="69" spans="2:3" x14ac:dyDescent="0.25">
      <c r="C69" s="52"/>
    </row>
    <row r="80" spans="2:3" x14ac:dyDescent="0.25">
      <c r="B80" s="43" t="s">
        <v>7</v>
      </c>
      <c r="C80" t="s">
        <v>20</v>
      </c>
    </row>
    <row r="81" spans="2:14" ht="17.25" x14ac:dyDescent="0.4">
      <c r="C81" t="s">
        <v>202</v>
      </c>
      <c r="I81" s="22" t="s">
        <v>3</v>
      </c>
      <c r="J81" s="22" t="s">
        <v>17</v>
      </c>
      <c r="K81" s="22" t="s">
        <v>18</v>
      </c>
      <c r="L81" s="22" t="s">
        <v>28</v>
      </c>
      <c r="M81" s="22" t="s">
        <v>19</v>
      </c>
      <c r="N81" s="22"/>
    </row>
    <row r="82" spans="2:14" x14ac:dyDescent="0.25">
      <c r="C82" t="s">
        <v>176</v>
      </c>
      <c r="I82" s="21">
        <v>1</v>
      </c>
      <c r="J82">
        <v>2500</v>
      </c>
      <c r="K82">
        <v>1800</v>
      </c>
      <c r="L82">
        <v>300</v>
      </c>
      <c r="M82">
        <v>125</v>
      </c>
    </row>
    <row r="83" spans="2:14" ht="15.75" thickBot="1" x14ac:dyDescent="0.3">
      <c r="I83" s="21">
        <v>2</v>
      </c>
      <c r="J83">
        <v>3000</v>
      </c>
      <c r="K83">
        <v>2200</v>
      </c>
      <c r="L83">
        <v>315</v>
      </c>
      <c r="M83">
        <v>150</v>
      </c>
    </row>
    <row r="84" spans="2:14" ht="15.75" thickBot="1" x14ac:dyDescent="0.3">
      <c r="C84" s="7" t="s">
        <v>21</v>
      </c>
      <c r="E84" s="23">
        <v>5</v>
      </c>
      <c r="I84" s="21">
        <v>3</v>
      </c>
      <c r="J84">
        <v>3250</v>
      </c>
      <c r="K84">
        <v>2400</v>
      </c>
      <c r="L84">
        <v>325</v>
      </c>
      <c r="M84">
        <v>162</v>
      </c>
    </row>
    <row r="85" spans="2:14" ht="15.75" thickBot="1" x14ac:dyDescent="0.3">
      <c r="C85" s="15"/>
      <c r="I85" s="21">
        <v>4</v>
      </c>
      <c r="J85">
        <v>4000</v>
      </c>
      <c r="K85">
        <v>3100</v>
      </c>
      <c r="L85">
        <v>400</v>
      </c>
      <c r="M85">
        <v>200</v>
      </c>
    </row>
    <row r="86" spans="2:14" ht="15.75" thickBot="1" x14ac:dyDescent="0.3">
      <c r="C86" s="7" t="s">
        <v>19</v>
      </c>
      <c r="E86" s="24"/>
      <c r="I86" s="21">
        <v>5</v>
      </c>
      <c r="J86">
        <v>4500</v>
      </c>
      <c r="K86">
        <v>3300</v>
      </c>
      <c r="L86">
        <v>430</v>
      </c>
      <c r="M86">
        <v>225</v>
      </c>
    </row>
    <row r="87" spans="2:14" x14ac:dyDescent="0.25">
      <c r="I87" s="21">
        <v>6</v>
      </c>
      <c r="J87">
        <v>5200</v>
      </c>
      <c r="K87">
        <v>3900</v>
      </c>
      <c r="L87">
        <v>450</v>
      </c>
      <c r="M87">
        <v>260</v>
      </c>
    </row>
    <row r="88" spans="2:14" x14ac:dyDescent="0.25">
      <c r="I88" s="21">
        <v>7</v>
      </c>
      <c r="J88">
        <v>5900</v>
      </c>
      <c r="K88">
        <v>4400</v>
      </c>
      <c r="L88">
        <v>500</v>
      </c>
      <c r="M88">
        <v>295</v>
      </c>
    </row>
    <row r="89" spans="2:14" x14ac:dyDescent="0.25">
      <c r="I89" s="21">
        <v>8</v>
      </c>
      <c r="J89">
        <v>6500</v>
      </c>
      <c r="K89">
        <v>4800</v>
      </c>
      <c r="L89">
        <v>550</v>
      </c>
      <c r="M89">
        <v>325</v>
      </c>
    </row>
    <row r="90" spans="2:14" x14ac:dyDescent="0.25">
      <c r="I90" s="21">
        <v>9</v>
      </c>
      <c r="J90">
        <v>8000</v>
      </c>
      <c r="K90">
        <v>6000</v>
      </c>
      <c r="L90">
        <v>590</v>
      </c>
      <c r="M90">
        <v>400</v>
      </c>
    </row>
    <row r="91" spans="2:14" x14ac:dyDescent="0.25">
      <c r="I91" s="21">
        <v>10</v>
      </c>
      <c r="J91">
        <v>9250</v>
      </c>
      <c r="K91">
        <v>6900</v>
      </c>
      <c r="L91">
        <v>700</v>
      </c>
      <c r="M91">
        <v>475</v>
      </c>
    </row>
    <row r="93" spans="2:14" x14ac:dyDescent="0.25">
      <c r="B93" s="43" t="s">
        <v>116</v>
      </c>
      <c r="C93" t="s">
        <v>134</v>
      </c>
    </row>
    <row r="94" spans="2:14" x14ac:dyDescent="0.25">
      <c r="C94" t="s">
        <v>214</v>
      </c>
    </row>
    <row r="95" spans="2:14" ht="15.75" thickBot="1" x14ac:dyDescent="0.3"/>
    <row r="96" spans="2:14" ht="15.75" thickBot="1" x14ac:dyDescent="0.3">
      <c r="C96" s="16" t="s">
        <v>3</v>
      </c>
      <c r="D96" s="17" t="s">
        <v>17</v>
      </c>
    </row>
    <row r="97" spans="2:4" x14ac:dyDescent="0.25">
      <c r="C97" s="113">
        <v>2009</v>
      </c>
      <c r="D97" s="112">
        <v>2460580</v>
      </c>
    </row>
    <row r="98" spans="2:4" x14ac:dyDescent="0.25">
      <c r="C98" s="18">
        <v>2010</v>
      </c>
      <c r="D98" s="65">
        <v>2726614</v>
      </c>
    </row>
    <row r="99" spans="2:4" x14ac:dyDescent="0.25">
      <c r="C99" s="18">
        <v>2011</v>
      </c>
      <c r="D99" s="65">
        <v>2618912</v>
      </c>
    </row>
    <row r="100" spans="2:4" x14ac:dyDescent="0.25">
      <c r="C100" s="18">
        <v>2012</v>
      </c>
      <c r="D100" s="65">
        <v>2845692</v>
      </c>
    </row>
    <row r="101" spans="2:4" x14ac:dyDescent="0.25">
      <c r="C101" s="18">
        <v>2013</v>
      </c>
      <c r="D101" s="65">
        <v>3021256</v>
      </c>
    </row>
    <row r="102" spans="2:4" x14ac:dyDescent="0.25">
      <c r="C102" s="18">
        <v>2014</v>
      </c>
      <c r="D102" s="65">
        <v>2956123</v>
      </c>
    </row>
    <row r="103" spans="2:4" x14ac:dyDescent="0.25">
      <c r="C103" s="66">
        <v>2015</v>
      </c>
      <c r="D103" s="69">
        <v>3181235</v>
      </c>
    </row>
    <row r="104" spans="2:4" x14ac:dyDescent="0.25">
      <c r="C104" s="66">
        <v>2016</v>
      </c>
      <c r="D104" s="69">
        <v>3216548</v>
      </c>
    </row>
    <row r="105" spans="2:4" x14ac:dyDescent="0.25">
      <c r="C105" s="66">
        <v>2017</v>
      </c>
      <c r="D105" s="69">
        <v>3521654</v>
      </c>
    </row>
    <row r="106" spans="2:4" x14ac:dyDescent="0.25">
      <c r="C106" s="66">
        <v>2018</v>
      </c>
      <c r="D106" s="69">
        <v>3381955</v>
      </c>
    </row>
    <row r="107" spans="2:4" ht="15.75" thickBot="1" x14ac:dyDescent="0.3">
      <c r="C107" s="19">
        <v>2019</v>
      </c>
      <c r="D107" s="20"/>
    </row>
    <row r="110" spans="2:4" x14ac:dyDescent="0.25">
      <c r="B110" s="43" t="s">
        <v>123</v>
      </c>
      <c r="C110" t="s">
        <v>203</v>
      </c>
    </row>
    <row r="111" spans="2:4" x14ac:dyDescent="0.25">
      <c r="C111" t="s">
        <v>215</v>
      </c>
    </row>
    <row r="112" spans="2:4" x14ac:dyDescent="0.25">
      <c r="C112" t="s">
        <v>216</v>
      </c>
    </row>
    <row r="113" spans="3:3" x14ac:dyDescent="0.25">
      <c r="C113" t="s">
        <v>217</v>
      </c>
    </row>
    <row r="114" spans="3:3" x14ac:dyDescent="0.25">
      <c r="C114" t="s">
        <v>206</v>
      </c>
    </row>
  </sheetData>
  <mergeCells count="1">
    <mergeCell ref="D34:E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0EEE7-52BB-474C-813A-94D4386D988A}">
  <dimension ref="B24:L73"/>
  <sheetViews>
    <sheetView zoomScale="145" zoomScaleNormal="145" workbookViewId="0"/>
  </sheetViews>
  <sheetFormatPr defaultColWidth="8.7109375" defaultRowHeight="15" x14ac:dyDescent="0.25"/>
  <cols>
    <col min="1" max="1" width="6.28515625" style="25" customWidth="1"/>
    <col min="2" max="2" width="4" style="49" customWidth="1"/>
    <col min="3" max="3" width="30.7109375" style="49" customWidth="1"/>
    <col min="4" max="4" width="17" style="25" customWidth="1"/>
    <col min="5" max="6" width="14.5703125" style="25" customWidth="1"/>
    <col min="7" max="16384" width="8.7109375" style="25"/>
  </cols>
  <sheetData>
    <row r="24" spans="3:6" ht="15.75" thickBot="1" x14ac:dyDescent="0.3"/>
    <row r="25" spans="3:6" ht="19.5" customHeight="1" thickBot="1" x14ac:dyDescent="0.3">
      <c r="C25" s="120" t="s">
        <v>58</v>
      </c>
      <c r="D25" s="121"/>
      <c r="E25" s="121"/>
      <c r="F25" s="121"/>
    </row>
    <row r="26" spans="3:6" ht="16.149999999999999" customHeight="1" x14ac:dyDescent="0.25">
      <c r="C26" s="75" t="s">
        <v>218</v>
      </c>
      <c r="F26" s="74">
        <v>5.1999999999999998E-2</v>
      </c>
    </row>
    <row r="27" spans="3:6" x14ac:dyDescent="0.25">
      <c r="C27" s="75" t="s">
        <v>57</v>
      </c>
      <c r="F27" s="74">
        <v>4.2500000000000003E-2</v>
      </c>
    </row>
    <row r="28" spans="3:6" x14ac:dyDescent="0.25">
      <c r="C28" s="75" t="s">
        <v>56</v>
      </c>
      <c r="F28" s="74">
        <v>6.5000000000000002E-2</v>
      </c>
    </row>
    <row r="29" spans="3:6" x14ac:dyDescent="0.25">
      <c r="C29" s="75" t="s">
        <v>219</v>
      </c>
      <c r="F29" s="73">
        <v>0.34</v>
      </c>
    </row>
    <row r="30" spans="3:6" x14ac:dyDescent="0.25">
      <c r="C30" s="75" t="s">
        <v>220</v>
      </c>
      <c r="F30" s="72">
        <v>425000</v>
      </c>
    </row>
    <row r="31" spans="3:6" x14ac:dyDescent="0.25">
      <c r="C31" s="75" t="s">
        <v>221</v>
      </c>
      <c r="F31" s="72">
        <v>650000</v>
      </c>
    </row>
    <row r="32" spans="3:6" x14ac:dyDescent="0.25">
      <c r="C32" s="75" t="s">
        <v>222</v>
      </c>
      <c r="F32" s="72">
        <v>125000</v>
      </c>
    </row>
    <row r="33" spans="3:12" ht="7.5" customHeight="1" thickBot="1" x14ac:dyDescent="0.3">
      <c r="C33" s="39"/>
      <c r="D33" s="29"/>
      <c r="E33" s="29"/>
      <c r="F33" s="40"/>
    </row>
    <row r="34" spans="3:12" x14ac:dyDescent="0.25">
      <c r="C34" s="75"/>
      <c r="F34" s="72"/>
    </row>
    <row r="35" spans="3:12" ht="21.75" thickBot="1" x14ac:dyDescent="0.4">
      <c r="C35" s="122" t="s">
        <v>22</v>
      </c>
      <c r="D35" s="122"/>
      <c r="E35" s="122"/>
      <c r="F35" s="122"/>
    </row>
    <row r="36" spans="3:12" ht="19.5" customHeight="1" thickBot="1" x14ac:dyDescent="0.3">
      <c r="C36" s="114"/>
      <c r="D36" s="78">
        <v>2017</v>
      </c>
      <c r="E36" s="78">
        <v>2018</v>
      </c>
      <c r="F36" s="78">
        <v>2019</v>
      </c>
    </row>
    <row r="37" spans="3:12" ht="17.25" customHeight="1" x14ac:dyDescent="0.25">
      <c r="C37" s="35" t="s">
        <v>17</v>
      </c>
      <c r="D37" s="25">
        <v>3845000</v>
      </c>
      <c r="E37" s="25">
        <v>4106900</v>
      </c>
    </row>
    <row r="38" spans="3:12" ht="17.25" x14ac:dyDescent="0.4">
      <c r="C38" s="38" t="s">
        <v>23</v>
      </c>
      <c r="D38" s="27">
        <v>2450000</v>
      </c>
      <c r="E38" s="27">
        <v>2585000</v>
      </c>
      <c r="J38"/>
      <c r="L38"/>
    </row>
    <row r="39" spans="3:12" x14ac:dyDescent="0.25">
      <c r="C39" s="36" t="s">
        <v>24</v>
      </c>
      <c r="D39" s="25">
        <v>1395000</v>
      </c>
      <c r="E39" s="25">
        <v>1521900</v>
      </c>
    </row>
    <row r="40" spans="3:12" x14ac:dyDescent="0.25">
      <c r="C40" s="35" t="s">
        <v>25</v>
      </c>
      <c r="D40" s="25">
        <v>715000</v>
      </c>
      <c r="E40" s="25">
        <v>810500</v>
      </c>
      <c r="G40" s="28"/>
    </row>
    <row r="41" spans="3:12" x14ac:dyDescent="0.25">
      <c r="C41" s="35" t="s">
        <v>26</v>
      </c>
      <c r="D41" s="25">
        <v>140000</v>
      </c>
      <c r="E41" s="25">
        <v>145000</v>
      </c>
      <c r="F41" s="25">
        <v>145000</v>
      </c>
    </row>
    <row r="42" spans="3:12" ht="17.25" x14ac:dyDescent="0.4">
      <c r="C42" s="38" t="s">
        <v>27</v>
      </c>
      <c r="D42" s="27">
        <v>55000</v>
      </c>
      <c r="E42" s="27">
        <v>52500</v>
      </c>
      <c r="F42" s="27"/>
    </row>
    <row r="43" spans="3:12" x14ac:dyDescent="0.25">
      <c r="C43" s="36" t="s">
        <v>28</v>
      </c>
      <c r="D43" s="25">
        <v>485000</v>
      </c>
      <c r="E43" s="25">
        <v>513900</v>
      </c>
    </row>
    <row r="44" spans="3:12" ht="17.25" x14ac:dyDescent="0.4">
      <c r="C44" s="38" t="s">
        <v>29</v>
      </c>
      <c r="D44" s="27">
        <v>15000</v>
      </c>
      <c r="E44" s="27">
        <v>32500</v>
      </c>
      <c r="F44" s="27"/>
    </row>
    <row r="45" spans="3:12" x14ac:dyDescent="0.25">
      <c r="C45" s="36" t="s">
        <v>30</v>
      </c>
      <c r="D45" s="25">
        <v>470000</v>
      </c>
      <c r="E45" s="25">
        <v>481400</v>
      </c>
    </row>
    <row r="46" spans="3:12" ht="17.25" x14ac:dyDescent="0.4">
      <c r="C46" s="38" t="s">
        <v>31</v>
      </c>
      <c r="D46" s="27">
        <v>164500</v>
      </c>
      <c r="E46" s="27">
        <v>168490</v>
      </c>
    </row>
    <row r="47" spans="3:12" ht="15.75" thickBot="1" x14ac:dyDescent="0.3">
      <c r="C47" s="37" t="s">
        <v>19</v>
      </c>
      <c r="D47" s="29">
        <v>305500</v>
      </c>
      <c r="E47" s="29">
        <v>312910</v>
      </c>
      <c r="F47" s="29"/>
    </row>
    <row r="48" spans="3:12" ht="7.5" customHeight="1" x14ac:dyDescent="0.25">
      <c r="C48" s="15"/>
      <c r="D48"/>
      <c r="E48"/>
      <c r="F48"/>
    </row>
    <row r="49" spans="2:6" ht="21.75" thickBot="1" x14ac:dyDescent="0.4">
      <c r="B49" s="122" t="s">
        <v>32</v>
      </c>
      <c r="C49" s="122"/>
      <c r="D49" s="122"/>
      <c r="E49" s="122"/>
      <c r="F49" s="122"/>
    </row>
    <row r="50" spans="2:6" ht="15.75" thickBot="1" x14ac:dyDescent="0.3">
      <c r="B50" s="115" t="s">
        <v>33</v>
      </c>
      <c r="C50" s="115"/>
      <c r="D50" s="78">
        <v>2017</v>
      </c>
      <c r="E50" s="78">
        <v>2018</v>
      </c>
      <c r="F50" s="78">
        <v>2019</v>
      </c>
    </row>
    <row r="51" spans="2:6" x14ac:dyDescent="0.25">
      <c r="B51" s="31" t="s">
        <v>34</v>
      </c>
      <c r="D51" s="25">
        <v>44000</v>
      </c>
      <c r="E51" s="25">
        <v>446860</v>
      </c>
      <c r="F51" s="25">
        <v>240780</v>
      </c>
    </row>
    <row r="52" spans="2:6" x14ac:dyDescent="0.25">
      <c r="B52" s="31" t="s">
        <v>35</v>
      </c>
      <c r="D52" s="25">
        <v>329150</v>
      </c>
      <c r="E52" s="25">
        <v>398315</v>
      </c>
    </row>
    <row r="53" spans="2:6" ht="17.25" x14ac:dyDescent="0.4">
      <c r="B53" s="31" t="s">
        <v>36</v>
      </c>
      <c r="D53" s="27">
        <v>485000</v>
      </c>
      <c r="E53" s="27">
        <v>326000</v>
      </c>
    </row>
    <row r="54" spans="2:6" x14ac:dyDescent="0.25">
      <c r="B54" s="32" t="s">
        <v>37</v>
      </c>
      <c r="D54" s="25">
        <v>858150</v>
      </c>
      <c r="E54" s="25">
        <v>1171175</v>
      </c>
    </row>
    <row r="55" spans="2:6" x14ac:dyDescent="0.25">
      <c r="B55" s="31" t="s">
        <v>38</v>
      </c>
      <c r="D55" s="25">
        <v>795000</v>
      </c>
      <c r="E55" s="25">
        <v>795000</v>
      </c>
    </row>
    <row r="56" spans="2:6" ht="17.25" x14ac:dyDescent="0.4">
      <c r="B56" s="31" t="s">
        <v>39</v>
      </c>
      <c r="D56" s="27">
        <v>256500</v>
      </c>
      <c r="E56" s="27">
        <v>309000</v>
      </c>
    </row>
    <row r="57" spans="2:6" ht="17.25" x14ac:dyDescent="0.4">
      <c r="B57" s="32" t="s">
        <v>40</v>
      </c>
      <c r="D57" s="27">
        <v>538500</v>
      </c>
      <c r="E57" s="27">
        <v>486000</v>
      </c>
    </row>
    <row r="58" spans="2:6" ht="15.75" thickBot="1" x14ac:dyDescent="0.3">
      <c r="B58" s="32" t="s">
        <v>41</v>
      </c>
      <c r="D58" s="25">
        <v>1396650</v>
      </c>
      <c r="E58" s="25">
        <v>1657175</v>
      </c>
    </row>
    <row r="59" spans="2:6" ht="16.149999999999999" customHeight="1" x14ac:dyDescent="0.25">
      <c r="B59" s="30" t="s">
        <v>42</v>
      </c>
      <c r="C59" s="30"/>
      <c r="D59" s="26"/>
      <c r="E59" s="26"/>
      <c r="F59" s="26"/>
    </row>
    <row r="60" spans="2:6" x14ac:dyDescent="0.25">
      <c r="B60" s="31" t="s">
        <v>43</v>
      </c>
      <c r="D60" s="25">
        <v>246000</v>
      </c>
      <c r="E60" s="25">
        <v>195000</v>
      </c>
    </row>
    <row r="61" spans="2:6" x14ac:dyDescent="0.25">
      <c r="B61" s="31" t="s">
        <v>44</v>
      </c>
      <c r="D61" s="25">
        <v>85650</v>
      </c>
      <c r="E61" s="25">
        <v>87265</v>
      </c>
      <c r="F61" s="25">
        <v>92600</v>
      </c>
    </row>
    <row r="62" spans="2:6" ht="17.25" x14ac:dyDescent="0.4">
      <c r="B62" s="31" t="s">
        <v>45</v>
      </c>
      <c r="D62" s="27">
        <v>45000</v>
      </c>
      <c r="E62" s="27">
        <v>62000</v>
      </c>
      <c r="F62" s="27">
        <v>5650</v>
      </c>
    </row>
    <row r="63" spans="2:6" x14ac:dyDescent="0.25">
      <c r="B63" s="32" t="s">
        <v>46</v>
      </c>
      <c r="D63" s="25">
        <v>376650</v>
      </c>
      <c r="E63" s="25">
        <v>344265</v>
      </c>
    </row>
    <row r="64" spans="2:6" ht="17.25" x14ac:dyDescent="0.4">
      <c r="B64" s="31" t="s">
        <v>47</v>
      </c>
      <c r="D64" s="27">
        <v>325000</v>
      </c>
      <c r="E64" s="27">
        <v>345000</v>
      </c>
      <c r="F64" s="27">
        <v>345000</v>
      </c>
    </row>
    <row r="65" spans="2:6" x14ac:dyDescent="0.25">
      <c r="B65" s="32" t="s">
        <v>48</v>
      </c>
      <c r="D65" s="25">
        <v>701650</v>
      </c>
      <c r="E65" s="25">
        <v>689265</v>
      </c>
    </row>
    <row r="66" spans="2:6" x14ac:dyDescent="0.25">
      <c r="B66" s="31" t="s">
        <v>49</v>
      </c>
      <c r="D66" s="25">
        <v>350000</v>
      </c>
      <c r="E66" s="25">
        <v>350000</v>
      </c>
      <c r="F66" s="25">
        <f>E66</f>
        <v>350000</v>
      </c>
    </row>
    <row r="67" spans="2:6" ht="17.25" x14ac:dyDescent="0.4">
      <c r="B67" s="31" t="s">
        <v>50</v>
      </c>
      <c r="D67" s="27">
        <v>345000</v>
      </c>
      <c r="E67" s="27">
        <v>617910</v>
      </c>
    </row>
    <row r="68" spans="2:6" ht="17.25" x14ac:dyDescent="0.4">
      <c r="B68" s="32" t="s">
        <v>51</v>
      </c>
      <c r="D68" s="27">
        <v>695000</v>
      </c>
      <c r="E68" s="27">
        <v>967910</v>
      </c>
    </row>
    <row r="69" spans="2:6" ht="15.75" thickBot="1" x14ac:dyDescent="0.3">
      <c r="B69" s="33" t="s">
        <v>52</v>
      </c>
      <c r="C69" s="34"/>
      <c r="D69" s="29">
        <v>1396650</v>
      </c>
      <c r="E69" s="29">
        <v>1657175</v>
      </c>
      <c r="F69" s="29"/>
    </row>
    <row r="70" spans="2:6" ht="6" customHeight="1" x14ac:dyDescent="0.25"/>
    <row r="71" spans="2:6" ht="4.5" customHeight="1" thickBot="1" x14ac:dyDescent="0.3"/>
    <row r="72" spans="2:6" ht="15.75" thickBot="1" x14ac:dyDescent="0.3">
      <c r="C72" s="49" t="s">
        <v>223</v>
      </c>
      <c r="F72" s="5"/>
    </row>
    <row r="73" spans="2:6" ht="10.5" customHeight="1" thickBot="1" x14ac:dyDescent="0.3">
      <c r="B73" s="34"/>
      <c r="C73" s="34"/>
      <c r="D73" s="29"/>
      <c r="E73" s="29"/>
      <c r="F73" s="29"/>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65"/>
  <sheetViews>
    <sheetView showGridLines="0" zoomScale="130" zoomScaleNormal="130" workbookViewId="0">
      <selection activeCell="B8" sqref="B8"/>
    </sheetView>
  </sheetViews>
  <sheetFormatPr defaultColWidth="9.140625" defaultRowHeight="15" x14ac:dyDescent="0.25"/>
  <cols>
    <col min="1" max="1" width="3" customWidth="1"/>
    <col min="3" max="3" width="3.7109375" customWidth="1"/>
    <col min="4" max="4" width="3.28515625" customWidth="1"/>
    <col min="5" max="5" width="72.28515625" customWidth="1"/>
    <col min="6" max="6" width="11.42578125" bestFit="1" customWidth="1"/>
    <col min="7" max="7" width="12.140625" bestFit="1" customWidth="1"/>
    <col min="12" max="12" width="9.42578125" bestFit="1" customWidth="1"/>
    <col min="13" max="13" width="11.7109375" customWidth="1"/>
    <col min="14" max="14" width="10.7109375" customWidth="1"/>
  </cols>
  <sheetData>
    <row r="2" spans="2:13" ht="18.75" x14ac:dyDescent="0.25">
      <c r="B2" s="21"/>
      <c r="E2" s="63" t="s">
        <v>145</v>
      </c>
    </row>
    <row r="3" spans="2:13" x14ac:dyDescent="0.25">
      <c r="B3" s="21"/>
      <c r="E3" s="64" t="s">
        <v>207</v>
      </c>
    </row>
    <row r="4" spans="2:13" x14ac:dyDescent="0.25">
      <c r="B4" s="21"/>
    </row>
    <row r="5" spans="2:13" x14ac:dyDescent="0.25">
      <c r="B5" s="21"/>
      <c r="E5" s="15" t="s">
        <v>128</v>
      </c>
    </row>
    <row r="6" spans="2:13" x14ac:dyDescent="0.25">
      <c r="E6" s="15" t="s">
        <v>129</v>
      </c>
    </row>
    <row r="7" spans="2:13" ht="15.75" thickBot="1" x14ac:dyDescent="0.3"/>
    <row r="8" spans="2:13" ht="15.75" thickBot="1" x14ac:dyDescent="0.3">
      <c r="B8" s="62"/>
      <c r="C8" s="77" t="s">
        <v>0</v>
      </c>
      <c r="D8" s="77"/>
      <c r="E8" s="123" t="s">
        <v>178</v>
      </c>
      <c r="L8" s="4"/>
      <c r="M8" s="4"/>
    </row>
    <row r="9" spans="2:13" ht="24" customHeight="1" x14ac:dyDescent="0.25">
      <c r="E9" s="123"/>
      <c r="L9" s="4"/>
      <c r="M9" s="4"/>
    </row>
    <row r="10" spans="2:13" ht="15.75" thickBot="1" x14ac:dyDescent="0.3">
      <c r="L10" s="4"/>
      <c r="M10" s="4"/>
    </row>
    <row r="11" spans="2:13" ht="15.75" thickBot="1" x14ac:dyDescent="0.3">
      <c r="B11" s="62"/>
      <c r="C11" s="77" t="s">
        <v>1</v>
      </c>
      <c r="D11" s="77"/>
      <c r="E11" s="123" t="s">
        <v>144</v>
      </c>
      <c r="L11" s="4"/>
      <c r="M11" s="4"/>
    </row>
    <row r="12" spans="2:13" x14ac:dyDescent="0.25">
      <c r="E12" s="123"/>
      <c r="L12" s="4"/>
      <c r="M12" s="4"/>
    </row>
    <row r="13" spans="2:13" ht="15.75" thickBot="1" x14ac:dyDescent="0.3">
      <c r="L13" s="4"/>
      <c r="M13" s="4"/>
    </row>
    <row r="14" spans="2:13" ht="15" customHeight="1" thickBot="1" x14ac:dyDescent="0.3">
      <c r="B14" s="62"/>
      <c r="C14" s="77" t="s">
        <v>6</v>
      </c>
      <c r="D14" s="77"/>
      <c r="E14" s="123" t="s">
        <v>162</v>
      </c>
      <c r="L14" s="4"/>
      <c r="M14" s="4"/>
    </row>
    <row r="15" spans="2:13" ht="20.25" customHeight="1" x14ac:dyDescent="0.25">
      <c r="E15" s="123"/>
      <c r="L15" s="4"/>
      <c r="M15" s="4"/>
    </row>
    <row r="16" spans="2:13" ht="15.75" thickBot="1" x14ac:dyDescent="0.3">
      <c r="L16" s="4"/>
      <c r="M16" s="4"/>
    </row>
    <row r="17" spans="2:13" ht="15" customHeight="1" thickBot="1" x14ac:dyDescent="0.3">
      <c r="B17" s="62"/>
      <c r="C17" s="77" t="s">
        <v>7</v>
      </c>
      <c r="D17" s="77"/>
      <c r="E17" s="123" t="s">
        <v>179</v>
      </c>
      <c r="L17" s="4"/>
      <c r="M17" s="4"/>
    </row>
    <row r="18" spans="2:13" ht="25.9" customHeight="1" thickBot="1" x14ac:dyDescent="0.3">
      <c r="E18" s="123"/>
      <c r="L18" s="4"/>
      <c r="M18" s="4"/>
    </row>
    <row r="19" spans="2:13" ht="15" customHeight="1" thickBot="1" x14ac:dyDescent="0.3">
      <c r="B19" s="62"/>
      <c r="C19" s="77" t="s">
        <v>116</v>
      </c>
      <c r="D19" s="77"/>
      <c r="E19" s="123" t="s">
        <v>180</v>
      </c>
    </row>
    <row r="20" spans="2:13" ht="21" customHeight="1" x14ac:dyDescent="0.25">
      <c r="E20" s="123"/>
    </row>
    <row r="21" spans="2:13" ht="15.75" thickBot="1" x14ac:dyDescent="0.3"/>
    <row r="22" spans="2:13" ht="15.75" thickBot="1" x14ac:dyDescent="0.3">
      <c r="B22" s="62"/>
      <c r="C22" s="77" t="s">
        <v>123</v>
      </c>
      <c r="D22" s="77"/>
      <c r="E22" s="123" t="s">
        <v>135</v>
      </c>
    </row>
    <row r="23" spans="2:13" x14ac:dyDescent="0.25">
      <c r="E23" s="123"/>
    </row>
    <row r="24" spans="2:13" x14ac:dyDescent="0.25">
      <c r="D24" t="s">
        <v>117</v>
      </c>
      <c r="E24" t="s">
        <v>136</v>
      </c>
    </row>
    <row r="25" spans="2:13" x14ac:dyDescent="0.25">
      <c r="D25" t="s">
        <v>118</v>
      </c>
      <c r="E25" t="s">
        <v>138</v>
      </c>
    </row>
    <row r="26" spans="2:13" x14ac:dyDescent="0.25">
      <c r="D26" t="s">
        <v>119</v>
      </c>
      <c r="E26" t="s">
        <v>137</v>
      </c>
    </row>
    <row r="27" spans="2:13" x14ac:dyDescent="0.25">
      <c r="D27" t="s">
        <v>120</v>
      </c>
      <c r="E27" t="s">
        <v>139</v>
      </c>
    </row>
    <row r="28" spans="2:13" x14ac:dyDescent="0.25">
      <c r="D28" t="s">
        <v>121</v>
      </c>
      <c r="E28" t="s">
        <v>122</v>
      </c>
    </row>
    <row r="29" spans="2:13" ht="15.75" thickBot="1" x14ac:dyDescent="0.3"/>
    <row r="30" spans="2:13" ht="15" customHeight="1" thickBot="1" x14ac:dyDescent="0.3">
      <c r="B30" s="62"/>
      <c r="C30" s="77" t="s">
        <v>124</v>
      </c>
      <c r="D30" s="77"/>
      <c r="E30" s="123" t="s">
        <v>146</v>
      </c>
    </row>
    <row r="31" spans="2:13" ht="21.75" customHeight="1" x14ac:dyDescent="0.25">
      <c r="E31" s="123"/>
    </row>
    <row r="32" spans="2:13" ht="15.75" thickBot="1" x14ac:dyDescent="0.3"/>
    <row r="33" spans="2:5" ht="15.75" thickBot="1" x14ac:dyDescent="0.3">
      <c r="B33" s="62"/>
      <c r="C33" s="77" t="s">
        <v>125</v>
      </c>
      <c r="D33" s="77"/>
      <c r="E33" s="123" t="s">
        <v>140</v>
      </c>
    </row>
    <row r="34" spans="2:5" ht="42" customHeight="1" x14ac:dyDescent="0.25">
      <c r="E34" s="123"/>
    </row>
    <row r="35" spans="2:5" x14ac:dyDescent="0.25">
      <c r="D35" t="s">
        <v>117</v>
      </c>
      <c r="E35" t="s">
        <v>141</v>
      </c>
    </row>
    <row r="36" spans="2:5" x14ac:dyDescent="0.25">
      <c r="D36" t="s">
        <v>118</v>
      </c>
      <c r="E36" t="s">
        <v>181</v>
      </c>
    </row>
    <row r="37" spans="2:5" x14ac:dyDescent="0.25">
      <c r="D37" t="s">
        <v>119</v>
      </c>
      <c r="E37" t="s">
        <v>142</v>
      </c>
    </row>
    <row r="38" spans="2:5" x14ac:dyDescent="0.25">
      <c r="D38" t="s">
        <v>120</v>
      </c>
      <c r="E38" t="s">
        <v>29</v>
      </c>
    </row>
    <row r="39" spans="2:5" x14ac:dyDescent="0.25">
      <c r="D39" t="s">
        <v>121</v>
      </c>
      <c r="E39" t="s">
        <v>143</v>
      </c>
    </row>
    <row r="40" spans="2:5" ht="15.75" thickBot="1" x14ac:dyDescent="0.3"/>
    <row r="41" spans="2:5" ht="15.75" thickBot="1" x14ac:dyDescent="0.3">
      <c r="B41" s="62"/>
      <c r="C41" s="77" t="s">
        <v>126</v>
      </c>
      <c r="D41" s="77"/>
      <c r="E41" s="123" t="s">
        <v>147</v>
      </c>
    </row>
    <row r="42" spans="2:5" ht="30.75" customHeight="1" thickBot="1" x14ac:dyDescent="0.3">
      <c r="E42" s="123"/>
    </row>
    <row r="43" spans="2:5" ht="15.75" thickBot="1" x14ac:dyDescent="0.3">
      <c r="B43" s="62"/>
      <c r="C43" s="77" t="s">
        <v>127</v>
      </c>
      <c r="E43" s="71" t="s">
        <v>182</v>
      </c>
    </row>
    <row r="44" spans="2:5" x14ac:dyDescent="0.25">
      <c r="E44" s="71"/>
    </row>
    <row r="45" spans="2:5" x14ac:dyDescent="0.25">
      <c r="D45" t="s">
        <v>117</v>
      </c>
      <c r="E45" s="71" t="s">
        <v>163</v>
      </c>
    </row>
    <row r="46" spans="2:5" x14ac:dyDescent="0.25">
      <c r="D46" t="s">
        <v>118</v>
      </c>
      <c r="E46" s="71" t="s">
        <v>164</v>
      </c>
    </row>
    <row r="47" spans="2:5" x14ac:dyDescent="0.25">
      <c r="D47" t="s">
        <v>119</v>
      </c>
      <c r="E47" s="71" t="s">
        <v>168</v>
      </c>
    </row>
    <row r="48" spans="2:5" x14ac:dyDescent="0.25">
      <c r="D48" t="s">
        <v>120</v>
      </c>
      <c r="E48" s="71" t="s">
        <v>165</v>
      </c>
    </row>
    <row r="49" spans="2:5" x14ac:dyDescent="0.25">
      <c r="D49" t="s">
        <v>121</v>
      </c>
      <c r="E49" s="71" t="s">
        <v>166</v>
      </c>
    </row>
    <row r="50" spans="2:5" ht="15.75" thickBot="1" x14ac:dyDescent="0.3">
      <c r="E50" s="71"/>
    </row>
    <row r="51" spans="2:5" ht="15.75" thickBot="1" x14ac:dyDescent="0.3">
      <c r="B51" s="62"/>
      <c r="C51" s="77" t="s">
        <v>167</v>
      </c>
      <c r="D51" s="77"/>
      <c r="E51" s="123" t="s">
        <v>183</v>
      </c>
    </row>
    <row r="52" spans="2:5" ht="21.75" customHeight="1" x14ac:dyDescent="0.25">
      <c r="E52" s="123"/>
    </row>
    <row r="53" spans="2:5" ht="15.75" thickBot="1" x14ac:dyDescent="0.3">
      <c r="E53" s="71"/>
    </row>
    <row r="54" spans="2:5" ht="15.75" thickBot="1" x14ac:dyDescent="0.3">
      <c r="B54" s="62"/>
      <c r="C54" s="77" t="s">
        <v>169</v>
      </c>
      <c r="D54" s="77"/>
      <c r="E54" s="123" t="s">
        <v>171</v>
      </c>
    </row>
    <row r="55" spans="2:5" ht="21" customHeight="1" x14ac:dyDescent="0.25">
      <c r="E55" s="123"/>
    </row>
    <row r="56" spans="2:5" ht="15.75" thickBot="1" x14ac:dyDescent="0.3">
      <c r="E56" s="71"/>
    </row>
    <row r="57" spans="2:5" ht="15.75" thickBot="1" x14ac:dyDescent="0.3">
      <c r="B57" s="62"/>
      <c r="C57" s="77" t="s">
        <v>170</v>
      </c>
      <c r="D57" s="77"/>
      <c r="E57" s="123" t="s">
        <v>173</v>
      </c>
    </row>
    <row r="58" spans="2:5" ht="19.5" customHeight="1" x14ac:dyDescent="0.25">
      <c r="E58" s="123"/>
    </row>
    <row r="59" spans="2:5" ht="15.75" thickBot="1" x14ac:dyDescent="0.3">
      <c r="E59" s="71"/>
    </row>
    <row r="60" spans="2:5" ht="15.75" thickBot="1" x14ac:dyDescent="0.3">
      <c r="B60" s="62"/>
      <c r="C60" s="77" t="s">
        <v>172</v>
      </c>
      <c r="D60" s="77"/>
      <c r="E60" s="123" t="s">
        <v>184</v>
      </c>
    </row>
    <row r="61" spans="2:5" ht="26.25" customHeight="1" x14ac:dyDescent="0.25">
      <c r="E61" s="123"/>
    </row>
    <row r="62" spans="2:5" x14ac:dyDescent="0.25">
      <c r="E62" s="71"/>
    </row>
    <row r="63" spans="2:5" x14ac:dyDescent="0.25">
      <c r="E63" s="71"/>
    </row>
    <row r="64" spans="2:5" x14ac:dyDescent="0.25">
      <c r="E64" s="71"/>
    </row>
    <row r="65" spans="5:5" x14ac:dyDescent="0.25">
      <c r="E65" s="71"/>
    </row>
  </sheetData>
  <mergeCells count="13">
    <mergeCell ref="E60:E61"/>
    <mergeCell ref="E30:E31"/>
    <mergeCell ref="E33:E34"/>
    <mergeCell ref="E41:E42"/>
    <mergeCell ref="E51:E52"/>
    <mergeCell ref="E54:E55"/>
    <mergeCell ref="E57:E58"/>
    <mergeCell ref="E22:E23"/>
    <mergeCell ref="E8:E9"/>
    <mergeCell ref="E11:E12"/>
    <mergeCell ref="E14:E15"/>
    <mergeCell ref="E17:E18"/>
    <mergeCell ref="E19:E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7"/>
  <sheetViews>
    <sheetView zoomScale="190" zoomScaleNormal="190" workbookViewId="0">
      <selection activeCell="G19" sqref="G19"/>
    </sheetView>
  </sheetViews>
  <sheetFormatPr defaultRowHeight="15" x14ac:dyDescent="0.25"/>
  <cols>
    <col min="1" max="1" width="4" customWidth="1"/>
    <col min="2" max="2" width="6.7109375" customWidth="1"/>
    <col min="3" max="3" width="11.7109375" customWidth="1"/>
    <col min="4" max="4" width="6.7109375" customWidth="1"/>
    <col min="5" max="5" width="11.7109375" customWidth="1"/>
    <col min="6" max="6" width="6.7109375" customWidth="1"/>
    <col min="7" max="7" width="11.7109375" customWidth="1"/>
    <col min="8" max="8" width="6.7109375" customWidth="1"/>
    <col min="9" max="9" width="11.7109375" customWidth="1"/>
  </cols>
  <sheetData>
    <row r="2" spans="2:9" x14ac:dyDescent="0.25">
      <c r="B2" t="s">
        <v>185</v>
      </c>
    </row>
    <row r="3" spans="2:9" ht="15.75" thickBot="1" x14ac:dyDescent="0.3"/>
    <row r="4" spans="2:9" x14ac:dyDescent="0.25">
      <c r="B4" s="90">
        <v>1</v>
      </c>
      <c r="C4" s="93">
        <f>'MC-TF 20 Pts'!B8</f>
        <v>0</v>
      </c>
      <c r="D4" s="94">
        <v>5</v>
      </c>
      <c r="E4" s="95">
        <f>'MC-TF 20 Pts'!B19</f>
        <v>0</v>
      </c>
      <c r="F4" s="90">
        <v>9</v>
      </c>
      <c r="G4" s="93">
        <f>'MC-TF 20 Pts'!B41</f>
        <v>0</v>
      </c>
      <c r="H4" s="94">
        <v>13</v>
      </c>
      <c r="I4" s="93">
        <f>'MC-TF 20 Pts'!B57</f>
        <v>0</v>
      </c>
    </row>
    <row r="5" spans="2:9" x14ac:dyDescent="0.25">
      <c r="B5" s="51">
        <v>2</v>
      </c>
      <c r="C5" s="96">
        <f>'MC-TF 20 Pts'!B11</f>
        <v>0</v>
      </c>
      <c r="D5" s="97">
        <v>6</v>
      </c>
      <c r="E5" s="98">
        <f>'MC-TF 20 Pts'!B22</f>
        <v>0</v>
      </c>
      <c r="F5" s="51">
        <v>10</v>
      </c>
      <c r="G5" s="96">
        <f>'MC-TF 20 Pts'!B43</f>
        <v>0</v>
      </c>
      <c r="H5" s="97">
        <v>14</v>
      </c>
      <c r="I5" s="96">
        <f>'MC-TF 20 Pts'!B60</f>
        <v>0</v>
      </c>
    </row>
    <row r="6" spans="2:9" x14ac:dyDescent="0.25">
      <c r="B6" s="51">
        <v>3</v>
      </c>
      <c r="C6" s="96">
        <f>'MC-TF 20 Pts'!B14</f>
        <v>0</v>
      </c>
      <c r="D6" s="97">
        <v>7</v>
      </c>
      <c r="E6" s="98">
        <f>'MC-TF 20 Pts'!B30</f>
        <v>0</v>
      </c>
      <c r="F6" s="51">
        <v>11</v>
      </c>
      <c r="G6" s="96">
        <f>'MC-TF 20 Pts'!B51</f>
        <v>0</v>
      </c>
      <c r="H6" s="99"/>
      <c r="I6" s="100"/>
    </row>
    <row r="7" spans="2:9" ht="15.75" thickBot="1" x14ac:dyDescent="0.3">
      <c r="B7" s="50">
        <v>4</v>
      </c>
      <c r="C7" s="101">
        <f>'MC-TF 20 Pts'!B17</f>
        <v>0</v>
      </c>
      <c r="D7" s="102">
        <v>8</v>
      </c>
      <c r="E7" s="103">
        <f>'MC-TF 20 Pts'!B33</f>
        <v>0</v>
      </c>
      <c r="F7" s="50">
        <v>12</v>
      </c>
      <c r="G7" s="101">
        <f>'MC-TF 20 Pts'!B54</f>
        <v>0</v>
      </c>
      <c r="H7" s="104"/>
      <c r="I7" s="10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P1 - 24 Pts</vt:lpstr>
      <vt:lpstr>P2 - 5 Pts</vt:lpstr>
      <vt:lpstr>P3 - 8 Pts</vt:lpstr>
      <vt:lpstr>P4 - 8 Pts</vt:lpstr>
      <vt:lpstr>P5 - 20 Pts</vt:lpstr>
      <vt:lpstr>P6 - 15 Pts</vt:lpstr>
      <vt:lpstr>MC-TF 20 Pts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2010-01-13T00:10:02Z</dcterms:created>
  <dcterms:modified xsi:type="dcterms:W3CDTF">2019-04-03T17:57:54Z</dcterms:modified>
</cp:coreProperties>
</file>