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3335" windowHeight="5100"/>
  </bookViews>
  <sheets>
    <sheet name="Problem 1" sheetId="2" r:id="rId1"/>
    <sheet name="Problem 2" sheetId="3" r:id="rId2"/>
    <sheet name="Problem 3" sheetId="5" r:id="rId3"/>
    <sheet name="Problem 4" sheetId="4" r:id="rId4"/>
    <sheet name="Sheet1" sheetId="6" r:id="rId5"/>
  </sheets>
  <calcPr calcId="125725"/>
</workbook>
</file>

<file path=xl/calcChain.xml><?xml version="1.0" encoding="utf-8"?>
<calcChain xmlns="http://schemas.openxmlformats.org/spreadsheetml/2006/main">
  <c r="N6" i="3"/>
  <c r="N7" s="1"/>
  <c r="M6"/>
  <c r="M7" s="1"/>
  <c r="L6"/>
  <c r="L7" s="1"/>
  <c r="K6"/>
  <c r="K7" s="1"/>
  <c r="J6"/>
  <c r="J7" s="1"/>
  <c r="I6"/>
  <c r="I7" s="1"/>
  <c r="H6"/>
  <c r="H7" s="1"/>
  <c r="G6"/>
  <c r="G7" s="1"/>
  <c r="F6"/>
  <c r="F7" s="1"/>
  <c r="E6"/>
  <c r="E7" s="1"/>
  <c r="D6"/>
  <c r="D7" s="1"/>
  <c r="C6"/>
  <c r="C7" s="1"/>
  <c r="C10" s="1"/>
  <c r="E33" i="2"/>
  <c r="D10" i="3" l="1"/>
  <c r="E10" s="1"/>
  <c r="F10" s="1"/>
  <c r="G10" s="1"/>
  <c r="H10" s="1"/>
  <c r="I10" s="1"/>
  <c r="J10" s="1"/>
  <c r="K10" s="1"/>
  <c r="L10" s="1"/>
  <c r="M10" s="1"/>
  <c r="N10" s="1"/>
</calcChain>
</file>

<file path=xl/sharedStrings.xml><?xml version="1.0" encoding="utf-8"?>
<sst xmlns="http://schemas.openxmlformats.org/spreadsheetml/2006/main" count="140" uniqueCount="103">
  <si>
    <t>Sales</t>
  </si>
  <si>
    <t>Cost of Goods</t>
  </si>
  <si>
    <t>Depreciation</t>
  </si>
  <si>
    <t>Selling and G&amp;A Expenses</t>
  </si>
  <si>
    <t>Fixed Expenses</t>
  </si>
  <si>
    <t>Interest Expense</t>
  </si>
  <si>
    <t>Tax Rate</t>
  </si>
  <si>
    <t>Cash</t>
  </si>
  <si>
    <t>Marketable Securities</t>
  </si>
  <si>
    <t>Accounts Receivable</t>
  </si>
  <si>
    <t>Inventory</t>
  </si>
  <si>
    <t>Prepaid Expenses</t>
  </si>
  <si>
    <t>Accounts Payable</t>
  </si>
  <si>
    <t>Notes Payable</t>
  </si>
  <si>
    <t>Accrued Expenses</t>
  </si>
  <si>
    <t>Other Current Liabilities</t>
  </si>
  <si>
    <t>Common Stock</t>
  </si>
  <si>
    <t>Retained Earnings</t>
  </si>
  <si>
    <t>Gross Profit</t>
  </si>
  <si>
    <t>EBIT</t>
  </si>
  <si>
    <t>Earnings Before Taxes</t>
  </si>
  <si>
    <t>Taxes</t>
  </si>
  <si>
    <t>Net Income</t>
  </si>
  <si>
    <t>Inputs for 2009</t>
  </si>
  <si>
    <t>Common Shares Outstanding</t>
  </si>
  <si>
    <t>Dividends Per Share</t>
  </si>
  <si>
    <t>Dividends</t>
  </si>
  <si>
    <t>Addition to Retained Earnings</t>
  </si>
  <si>
    <t>Marketable Secutities</t>
  </si>
  <si>
    <t xml:space="preserve">Accounts Receivable </t>
  </si>
  <si>
    <t>Total Current Assets</t>
  </si>
  <si>
    <t>Plant and Equipment</t>
  </si>
  <si>
    <t>Accumlated Depreciation</t>
  </si>
  <si>
    <t>Net Fixed Assets</t>
  </si>
  <si>
    <t>Long-Term Investments</t>
  </si>
  <si>
    <t>Total Assets</t>
  </si>
  <si>
    <t>Total Current Liabilities</t>
  </si>
  <si>
    <t>Long-Term Debt</t>
  </si>
  <si>
    <t>Total Liabilities</t>
  </si>
  <si>
    <t>Additional Paid-In Capital</t>
  </si>
  <si>
    <t>Total Shareholders Equity</t>
  </si>
  <si>
    <t>Total Liabilities and Owners Equity</t>
  </si>
  <si>
    <t xml:space="preserve">Accounts Payable </t>
  </si>
  <si>
    <t>Cash Flows from Operations</t>
  </si>
  <si>
    <t xml:space="preserve">Net Income </t>
  </si>
  <si>
    <t>Depreciation Expense</t>
  </si>
  <si>
    <t>Change in Marketable Securities</t>
  </si>
  <si>
    <t>Change in Accounts Receivable</t>
  </si>
  <si>
    <t>Change in Inventories</t>
  </si>
  <si>
    <t>Change in Prepaid Expenses</t>
  </si>
  <si>
    <t>Change in Accounts Payable</t>
  </si>
  <si>
    <t>Change in Accrued Expenses</t>
  </si>
  <si>
    <t>Change in Other Current Liabilities</t>
  </si>
  <si>
    <t>Total Cash Flows from Operations</t>
  </si>
  <si>
    <t>Cash Flows From Investing</t>
  </si>
  <si>
    <t xml:space="preserve">Change in Plant and Equipment </t>
  </si>
  <si>
    <t>Change in Long-Term Investments</t>
  </si>
  <si>
    <t>Total Cash Flows from Investing</t>
  </si>
  <si>
    <t>Cash Flows from Financing</t>
  </si>
  <si>
    <t>Change in Short-Term Notes Payable</t>
  </si>
  <si>
    <t>Change in Long-Term Debt</t>
  </si>
  <si>
    <t>Change in Common Stock</t>
  </si>
  <si>
    <t>Change in Paid-In Capital</t>
  </si>
  <si>
    <t>Cash Dividends Paid to Shareholders</t>
  </si>
  <si>
    <t>Total Cash Flows from Financing</t>
  </si>
  <si>
    <t xml:space="preserve">    same as it was in 2008.</t>
  </si>
  <si>
    <r>
      <t xml:space="preserve">Note: 2009 Cost of Goods </t>
    </r>
    <r>
      <rPr>
        <b/>
        <u val="singleAccounting"/>
        <sz val="11"/>
        <color rgb="FFFF0000"/>
        <rFont val="Calibri"/>
        <family val="2"/>
        <scheme val="minor"/>
      </rPr>
      <t>as a percentage of sales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is the</t>
    </r>
  </si>
  <si>
    <t>Income Statements</t>
  </si>
  <si>
    <t>2008-2009</t>
  </si>
  <si>
    <t>(Thousands of Dollars)</t>
  </si>
  <si>
    <t>2009</t>
  </si>
  <si>
    <t>2008</t>
  </si>
  <si>
    <t>Balance Sheets</t>
  </si>
  <si>
    <t>Statement of Cash Flows</t>
  </si>
  <si>
    <t>Net Change in the Cash Balance</t>
  </si>
  <si>
    <t>Beginning Cash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</si>
  <si>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</si>
  <si>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</si>
  <si>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</si>
  <si>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</si>
  <si>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</si>
  <si>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</si>
  <si>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</si>
  <si>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</si>
  <si>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</si>
  <si>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</si>
  <si>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</si>
  <si>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</si>
  <si>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Net Cash Flow</t>
  </si>
  <si>
    <t>Unadjusted Ending Cash Balance</t>
  </si>
  <si>
    <t>Adjustment Needed</t>
  </si>
  <si>
    <t>Ending Cash Balance</t>
  </si>
  <si>
    <t>Cumulative Adjustment</t>
  </si>
  <si>
    <t>Short-Term Loans Outstanding</t>
  </si>
  <si>
    <t>Highest Short-Term Loan Balance</t>
  </si>
  <si>
    <t>Tayke, DeMony &amp; Runn Financial Services</t>
  </si>
  <si>
    <t>Income Statement</t>
  </si>
  <si>
    <t>Cost of Sales</t>
  </si>
  <si>
    <t>Earnings before Interest and Taxes</t>
  </si>
  <si>
    <t>Interest</t>
  </si>
  <si>
    <t>Earnings before Taxes</t>
  </si>
  <si>
    <t>Earnings Per Share</t>
  </si>
  <si>
    <t>Net Profit Margin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</si>
</sst>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44" fontId="0" fillId="0" borderId="0" xfId="2" applyFont="1"/>
    <xf numFmtId="43" fontId="0" fillId="0" borderId="0" xfId="0" applyNumberFormat="1"/>
    <xf numFmtId="43" fontId="0" fillId="0" borderId="0" xfId="0" applyNumberFormat="1" applyAlignment="1">
      <alignment horizontal="left" indent="2"/>
    </xf>
    <xf numFmtId="166" fontId="2" fillId="0" borderId="0" xfId="3" applyNumberFormat="1" applyFont="1"/>
    <xf numFmtId="167" fontId="2" fillId="0" borderId="0" xfId="2" applyNumberFormat="1" applyFont="1"/>
    <xf numFmtId="44" fontId="2" fillId="0" borderId="0" xfId="2" applyNumberFormat="1" applyFont="1"/>
    <xf numFmtId="43" fontId="0" fillId="0" borderId="0" xfId="0" applyNumberFormat="1" applyAlignment="1">
      <alignment horizontal="left" indent="1"/>
    </xf>
    <xf numFmtId="43" fontId="3" fillId="0" borderId="0" xfId="0" applyNumberFormat="1" applyFont="1" applyAlignment="1">
      <alignment horizontal="left"/>
    </xf>
    <xf numFmtId="165" fontId="2" fillId="0" borderId="0" xfId="1" applyNumberFormat="1" applyFont="1"/>
    <xf numFmtId="0" fontId="5" fillId="0" borderId="0" xfId="0" applyFont="1" applyAlignment="1">
      <alignment horizontal="center"/>
    </xf>
    <xf numFmtId="43" fontId="3" fillId="0" borderId="0" xfId="0" applyNumberFormat="1" applyFont="1"/>
    <xf numFmtId="43" fontId="7" fillId="0" borderId="0" xfId="0" quotePrefix="1" applyNumberFormat="1" applyFont="1" applyAlignment="1">
      <alignment horizontal="center"/>
    </xf>
    <xf numFmtId="43" fontId="6" fillId="0" borderId="0" xfId="0" applyNumberFormat="1" applyFont="1"/>
    <xf numFmtId="44" fontId="0" fillId="0" borderId="0" xfId="0" applyNumberFormat="1"/>
    <xf numFmtId="0" fontId="5" fillId="0" borderId="0" xfId="0" quotePrefix="1" applyFont="1" applyAlignment="1">
      <alignment horizontal="center"/>
    </xf>
    <xf numFmtId="43" fontId="6" fillId="0" borderId="0" xfId="0" applyNumberFormat="1" applyFont="1" applyAlignment="1">
      <alignment horizontal="left" indent="1"/>
    </xf>
    <xf numFmtId="43" fontId="6" fillId="0" borderId="0" xfId="0" applyNumberFormat="1" applyFont="1" applyAlignment="1">
      <alignment horizontal="center"/>
    </xf>
    <xf numFmtId="44" fontId="3" fillId="0" borderId="0" xfId="2" applyFont="1"/>
    <xf numFmtId="43" fontId="10" fillId="0" borderId="0" xfId="0" applyNumberFormat="1" applyFont="1"/>
    <xf numFmtId="44" fontId="10" fillId="0" borderId="0" xfId="2" applyFont="1"/>
    <xf numFmtId="43" fontId="7" fillId="0" borderId="0" xfId="0" applyNumberFormat="1" applyFont="1"/>
    <xf numFmtId="44" fontId="7" fillId="0" borderId="0" xfId="2" applyFont="1"/>
    <xf numFmtId="43" fontId="4" fillId="0" borderId="0" xfId="0" applyNumberFormat="1" applyFont="1"/>
    <xf numFmtId="0" fontId="0" fillId="0" borderId="1" xfId="0" applyBorder="1"/>
    <xf numFmtId="43" fontId="10" fillId="0" borderId="1" xfId="0" applyNumberFormat="1" applyFont="1" applyBorder="1"/>
    <xf numFmtId="44" fontId="10" fillId="0" borderId="1" xfId="2" applyFont="1" applyBorder="1"/>
    <xf numFmtId="41" fontId="0" fillId="0" borderId="0" xfId="0" applyNumberFormat="1"/>
    <xf numFmtId="41" fontId="6" fillId="0" borderId="0" xfId="0" applyNumberFormat="1" applyFont="1"/>
    <xf numFmtId="41" fontId="3" fillId="0" borderId="0" xfId="0" applyNumberFormat="1" applyFont="1"/>
    <xf numFmtId="41" fontId="6" fillId="0" borderId="0" xfId="0" applyNumberFormat="1" applyFont="1" applyAlignment="1">
      <alignment horizontal="left" indent="1"/>
    </xf>
    <xf numFmtId="43" fontId="0" fillId="0" borderId="1" xfId="0" applyNumberFormat="1" applyBorder="1" applyAlignment="1">
      <alignment horizontal="left" indent="2"/>
    </xf>
    <xf numFmtId="167" fontId="2" fillId="0" borderId="1" xfId="2" applyNumberFormat="1" applyFont="1" applyBorder="1"/>
    <xf numFmtId="43" fontId="3" fillId="0" borderId="1" xfId="0" applyNumberFormat="1" applyFont="1" applyBorder="1" applyAlignment="1">
      <alignment horizontal="left" indent="2"/>
    </xf>
    <xf numFmtId="43" fontId="0" fillId="2" borderId="3" xfId="0" applyNumberFormat="1" applyFill="1" applyBorder="1"/>
    <xf numFmtId="43" fontId="6" fillId="2" borderId="3" xfId="0" applyNumberFormat="1" applyFont="1" applyFill="1" applyBorder="1"/>
    <xf numFmtId="41" fontId="0" fillId="2" borderId="2" xfId="0" applyNumberFormat="1" applyFill="1" applyBorder="1"/>
    <xf numFmtId="41" fontId="0" fillId="0" borderId="1" xfId="0" applyNumberFormat="1" applyBorder="1"/>
    <xf numFmtId="41" fontId="0" fillId="2" borderId="1" xfId="0" applyNumberFormat="1" applyFill="1" applyBorder="1"/>
    <xf numFmtId="41" fontId="3" fillId="2" borderId="1" xfId="0" applyNumberFormat="1" applyFont="1" applyFill="1" applyBorder="1" applyAlignment="1">
      <alignment horizontal="center"/>
    </xf>
    <xf numFmtId="41" fontId="10" fillId="0" borderId="0" xfId="0" applyNumberFormat="1" applyFont="1"/>
    <xf numFmtId="0" fontId="0" fillId="0" borderId="2" xfId="0" applyBorder="1"/>
    <xf numFmtId="41" fontId="7" fillId="0" borderId="0" xfId="0" applyNumberFormat="1" applyFont="1" applyAlignment="1">
      <alignment horizontal="center"/>
    </xf>
    <xf numFmtId="9" fontId="2" fillId="0" borderId="0" xfId="0" applyNumberFormat="1" applyFont="1"/>
    <xf numFmtId="43" fontId="0" fillId="0" borderId="0" xfId="0" applyNumberFormat="1" applyFont="1"/>
    <xf numFmtId="0" fontId="5" fillId="2" borderId="0" xfId="0" applyFont="1" applyFill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5" fillId="2" borderId="4" xfId="0" applyNumberFormat="1" applyFont="1" applyFill="1" applyBorder="1" applyAlignment="1">
      <alignment horizontal="center"/>
    </xf>
    <xf numFmtId="43" fontId="7" fillId="0" borderId="0" xfId="0" quotePrefix="1" applyNumberFormat="1" applyFont="1" applyAlignment="1">
      <alignment horizontal="center"/>
    </xf>
    <xf numFmtId="43" fontId="5" fillId="2" borderId="0" xfId="0" applyNumberFormat="1" applyFont="1" applyFill="1" applyAlignment="1">
      <alignment horizontal="center"/>
    </xf>
    <xf numFmtId="43" fontId="5" fillId="2" borderId="1" xfId="0" quotePrefix="1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</xdr:row>
      <xdr:rowOff>200026</xdr:rowOff>
    </xdr:from>
    <xdr:to>
      <xdr:col>6</xdr:col>
      <xdr:colOff>723900</xdr:colOff>
      <xdr:row>10</xdr:row>
      <xdr:rowOff>161925</xdr:rowOff>
    </xdr:to>
    <xdr:sp macro="" textlink="">
      <xdr:nvSpPr>
        <xdr:cNvPr id="2" name="Rounded Rectangle 1"/>
        <xdr:cNvSpPr/>
      </xdr:nvSpPr>
      <xdr:spPr>
        <a:xfrm>
          <a:off x="4362450" y="390526"/>
          <a:ext cx="2171700" cy="178117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523875</xdr:colOff>
      <xdr:row>3</xdr:row>
      <xdr:rowOff>47626</xdr:rowOff>
    </xdr:from>
    <xdr:to>
      <xdr:col>6</xdr:col>
      <xdr:colOff>476250</xdr:colOff>
      <xdr:row>9</xdr:row>
      <xdr:rowOff>161926</xdr:rowOff>
    </xdr:to>
    <xdr:sp macro="" textlink="">
      <xdr:nvSpPr>
        <xdr:cNvPr id="3" name="TextBox 2"/>
        <xdr:cNvSpPr txBox="1"/>
      </xdr:nvSpPr>
      <xdr:spPr>
        <a:xfrm>
          <a:off x="4543425" y="723901"/>
          <a:ext cx="1743075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/>
            <a:t>Note that</a:t>
          </a:r>
          <a:r>
            <a:rPr lang="en-US" sz="1400" baseline="0"/>
            <a:t> the inputs are in dollars but the statements below are in thousands of dollars.</a:t>
          </a:r>
          <a:endParaRPr lang="en-US" sz="1400"/>
        </a:p>
      </xdr:txBody>
    </xdr:sp>
    <xdr:clientData/>
  </xdr:twoCellAnchor>
  <xdr:twoCellAnchor>
    <xdr:from>
      <xdr:col>4</xdr:col>
      <xdr:colOff>466725</xdr:colOff>
      <xdr:row>74</xdr:row>
      <xdr:rowOff>38101</xdr:rowOff>
    </xdr:from>
    <xdr:to>
      <xdr:col>6</xdr:col>
      <xdr:colOff>314325</xdr:colOff>
      <xdr:row>80</xdr:row>
      <xdr:rowOff>76201</xdr:rowOff>
    </xdr:to>
    <xdr:sp macro="" textlink="">
      <xdr:nvSpPr>
        <xdr:cNvPr id="4" name="Rounded Rectangle 3"/>
        <xdr:cNvSpPr/>
      </xdr:nvSpPr>
      <xdr:spPr>
        <a:xfrm>
          <a:off x="4486275" y="14963776"/>
          <a:ext cx="1638300" cy="11811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638175</xdr:colOff>
      <xdr:row>75</xdr:row>
      <xdr:rowOff>104775</xdr:rowOff>
    </xdr:from>
    <xdr:to>
      <xdr:col>6</xdr:col>
      <xdr:colOff>142875</xdr:colOff>
      <xdr:row>79</xdr:row>
      <xdr:rowOff>171450</xdr:rowOff>
    </xdr:to>
    <xdr:sp macro="" textlink="">
      <xdr:nvSpPr>
        <xdr:cNvPr id="6" name="TextBox 5"/>
        <xdr:cNvSpPr txBox="1"/>
      </xdr:nvSpPr>
      <xdr:spPr>
        <a:xfrm>
          <a:off x="4657725" y="15220950"/>
          <a:ext cx="1295400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/>
            <a:t>Create formulas</a:t>
          </a:r>
          <a:r>
            <a:rPr lang="en-US" sz="1100" baseline="0"/>
            <a:t> only for the highlighted cells.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7"/>
  <sheetViews>
    <sheetView tabSelected="1" workbookViewId="0">
      <selection activeCell="F14" sqref="F14"/>
    </sheetView>
  </sheetViews>
  <sheetFormatPr defaultRowHeight="15"/>
  <cols>
    <col min="1" max="1" width="4" customWidth="1"/>
    <col min="2" max="2" width="37.140625" customWidth="1"/>
    <col min="3" max="3" width="5.140625" customWidth="1"/>
    <col min="4" max="5" width="14" customWidth="1"/>
    <col min="6" max="7" width="12.85546875" customWidth="1"/>
  </cols>
  <sheetData>
    <row r="1" spans="2:7" ht="15.75" thickBot="1">
      <c r="B1" s="25"/>
      <c r="C1" s="25"/>
      <c r="D1" s="25"/>
    </row>
    <row r="2" spans="2:7" s="3" customFormat="1" ht="19.5" thickBot="1">
      <c r="B2" s="49" t="s">
        <v>23</v>
      </c>
      <c r="C2" s="49"/>
      <c r="D2" s="49"/>
    </row>
    <row r="3" spans="2:7" s="3" customFormat="1">
      <c r="B3" s="4" t="s">
        <v>6</v>
      </c>
      <c r="C3" s="4"/>
      <c r="D3" s="5">
        <v>0.35</v>
      </c>
    </row>
    <row r="4" spans="2:7" s="3" customFormat="1">
      <c r="B4" s="4" t="s">
        <v>24</v>
      </c>
      <c r="C4" s="4"/>
      <c r="D4" s="10">
        <v>50000</v>
      </c>
    </row>
    <row r="5" spans="2:7" s="3" customFormat="1">
      <c r="B5" s="4" t="s">
        <v>3</v>
      </c>
      <c r="C5" s="4"/>
      <c r="D5" s="6">
        <v>710000</v>
      </c>
    </row>
    <row r="6" spans="2:7" s="3" customFormat="1">
      <c r="B6" s="4" t="s">
        <v>4</v>
      </c>
      <c r="C6" s="4"/>
      <c r="D6" s="6">
        <v>100000</v>
      </c>
    </row>
    <row r="7" spans="2:7" s="3" customFormat="1">
      <c r="B7" s="4" t="s">
        <v>2</v>
      </c>
      <c r="C7" s="4"/>
      <c r="D7" s="6">
        <v>34000</v>
      </c>
    </row>
    <row r="8" spans="2:7" s="3" customFormat="1">
      <c r="B8" s="4" t="s">
        <v>5</v>
      </c>
      <c r="C8" s="4"/>
      <c r="D8" s="6">
        <v>130000</v>
      </c>
    </row>
    <row r="9" spans="2:7" s="3" customFormat="1">
      <c r="B9" s="4" t="s">
        <v>25</v>
      </c>
      <c r="C9" s="4"/>
      <c r="D9" s="7">
        <v>6.5</v>
      </c>
    </row>
    <row r="10" spans="2:7" s="3" customFormat="1">
      <c r="B10" s="4" t="s">
        <v>9</v>
      </c>
      <c r="C10" s="4"/>
      <c r="D10" s="6">
        <v>320000</v>
      </c>
    </row>
    <row r="11" spans="2:7" s="3" customFormat="1">
      <c r="B11" s="4" t="s">
        <v>10</v>
      </c>
      <c r="C11" s="4"/>
      <c r="D11" s="6">
        <v>870000</v>
      </c>
    </row>
    <row r="12" spans="2:7" s="3" customFormat="1">
      <c r="B12" s="4" t="s">
        <v>42</v>
      </c>
      <c r="C12" s="4"/>
      <c r="D12" s="6">
        <v>380000</v>
      </c>
    </row>
    <row r="13" spans="2:7" s="3" customFormat="1" ht="6" customHeight="1" thickBot="1">
      <c r="B13" s="32"/>
      <c r="C13" s="32"/>
      <c r="D13" s="33"/>
    </row>
    <row r="14" spans="2:7" s="3" customFormat="1" ht="17.25">
      <c r="B14" s="9" t="s">
        <v>66</v>
      </c>
      <c r="C14" s="9"/>
      <c r="D14" s="6"/>
    </row>
    <row r="15" spans="2:7" ht="15.75" thickBot="1">
      <c r="B15" s="34" t="s">
        <v>65</v>
      </c>
      <c r="C15" s="34"/>
      <c r="D15" s="25"/>
    </row>
    <row r="16" spans="2:7" ht="21" customHeight="1" thickBot="1">
      <c r="B16" s="25"/>
      <c r="C16" s="25"/>
      <c r="D16" s="25"/>
      <c r="E16" s="25"/>
      <c r="F16" s="25"/>
      <c r="G16" s="25"/>
    </row>
    <row r="17" spans="2:8" ht="18.75">
      <c r="B17" s="46" t="s">
        <v>67</v>
      </c>
      <c r="C17" s="46"/>
      <c r="D17" s="46"/>
      <c r="E17" s="46"/>
      <c r="F17" s="46"/>
      <c r="G17" s="46"/>
    </row>
    <row r="18" spans="2:8" ht="18.75">
      <c r="B18" s="46" t="s">
        <v>68</v>
      </c>
      <c r="C18" s="46"/>
      <c r="D18" s="46"/>
      <c r="E18" s="46"/>
      <c r="F18" s="46"/>
      <c r="G18" s="46"/>
    </row>
    <row r="19" spans="2:8" ht="19.5" thickBot="1">
      <c r="B19" s="47" t="s">
        <v>69</v>
      </c>
      <c r="C19" s="47"/>
      <c r="D19" s="48"/>
      <c r="E19" s="48"/>
      <c r="F19" s="48"/>
      <c r="G19" s="48"/>
    </row>
    <row r="20" spans="2:8" ht="9" customHeight="1">
      <c r="B20" s="11"/>
      <c r="C20" s="11"/>
      <c r="D20" s="11"/>
      <c r="E20" s="11"/>
      <c r="F20" s="11"/>
      <c r="G20" s="11"/>
    </row>
    <row r="21" spans="2:8" ht="17.25">
      <c r="B21" s="3"/>
      <c r="C21" s="3"/>
      <c r="D21" s="13" t="s">
        <v>70</v>
      </c>
      <c r="E21" s="13" t="s">
        <v>71</v>
      </c>
    </row>
    <row r="22" spans="2:8">
      <c r="B22" s="3" t="s">
        <v>0</v>
      </c>
      <c r="C22" s="3"/>
      <c r="D22" s="15">
        <v>5500</v>
      </c>
      <c r="E22" s="15">
        <v>4250</v>
      </c>
    </row>
    <row r="23" spans="2:8" ht="17.25">
      <c r="B23" s="14" t="s">
        <v>1</v>
      </c>
      <c r="C23" s="14"/>
      <c r="D23" s="45"/>
      <c r="E23" s="14">
        <v>2550</v>
      </c>
      <c r="F23" s="1"/>
      <c r="G23" s="1"/>
      <c r="H23" s="1"/>
    </row>
    <row r="24" spans="2:8">
      <c r="B24" s="3" t="s">
        <v>18</v>
      </c>
      <c r="C24" s="3"/>
      <c r="D24" s="15"/>
      <c r="E24" s="15"/>
    </row>
    <row r="25" spans="2:8">
      <c r="B25" s="3" t="s">
        <v>3</v>
      </c>
      <c r="C25" s="3"/>
      <c r="D25" s="3"/>
      <c r="E25" s="3">
        <v>632</v>
      </c>
    </row>
    <row r="26" spans="2:8">
      <c r="B26" s="3" t="s">
        <v>4</v>
      </c>
      <c r="C26" s="3"/>
      <c r="D26" s="3"/>
      <c r="E26" s="3">
        <v>100</v>
      </c>
    </row>
    <row r="27" spans="2:8" ht="17.25">
      <c r="B27" s="14" t="s">
        <v>2</v>
      </c>
      <c r="C27" s="14"/>
      <c r="D27" s="45"/>
      <c r="E27" s="14">
        <v>30</v>
      </c>
    </row>
    <row r="28" spans="2:8">
      <c r="B28" s="3" t="s">
        <v>19</v>
      </c>
      <c r="C28" s="3"/>
      <c r="D28" s="15"/>
      <c r="E28" s="15"/>
    </row>
    <row r="29" spans="2:8" ht="17.25">
      <c r="B29" s="14" t="s">
        <v>5</v>
      </c>
      <c r="C29" s="14"/>
      <c r="D29" s="45"/>
      <c r="E29" s="14">
        <v>110</v>
      </c>
    </row>
    <row r="30" spans="2:8">
      <c r="B30" s="3" t="s">
        <v>20</v>
      </c>
      <c r="C30" s="3"/>
      <c r="D30" s="15"/>
      <c r="E30" s="15"/>
    </row>
    <row r="31" spans="2:8" ht="17.25">
      <c r="B31" s="14" t="s">
        <v>21</v>
      </c>
      <c r="C31" s="14"/>
      <c r="D31" s="45"/>
      <c r="E31" s="14">
        <v>248.4</v>
      </c>
    </row>
    <row r="32" spans="2:8">
      <c r="B32" s="3" t="s">
        <v>22</v>
      </c>
      <c r="C32" s="3"/>
      <c r="D32" s="15"/>
      <c r="E32" s="15"/>
    </row>
    <row r="33" spans="2:7" ht="17.25">
      <c r="B33" s="14" t="s">
        <v>26</v>
      </c>
      <c r="C33" s="14"/>
      <c r="D33" s="45"/>
      <c r="E33" s="14">
        <f>5.35*65</f>
        <v>347.75</v>
      </c>
    </row>
    <row r="34" spans="2:7">
      <c r="B34" s="3" t="s">
        <v>27</v>
      </c>
      <c r="C34" s="3"/>
      <c r="D34" s="15"/>
      <c r="E34" s="15"/>
    </row>
    <row r="35" spans="2:7" ht="15.75" thickBot="1">
      <c r="B35" s="3"/>
      <c r="C35" s="3"/>
      <c r="D35" s="15"/>
      <c r="E35" s="15"/>
    </row>
    <row r="36" spans="2:7" ht="15.75" thickBot="1">
      <c r="B36" s="3" t="s">
        <v>101</v>
      </c>
      <c r="D36" s="42"/>
    </row>
    <row r="37" spans="2:7" ht="15.75" thickBot="1">
      <c r="B37" s="25"/>
      <c r="C37" s="25"/>
      <c r="D37" s="25"/>
      <c r="E37" s="25"/>
      <c r="F37" s="25"/>
      <c r="G37" s="25"/>
    </row>
    <row r="38" spans="2:7" ht="18.75">
      <c r="B38" s="46" t="s">
        <v>72</v>
      </c>
      <c r="C38" s="46"/>
      <c r="D38" s="46"/>
      <c r="E38" s="46"/>
      <c r="F38" s="46"/>
      <c r="G38" s="46"/>
    </row>
    <row r="39" spans="2:7" ht="18.75">
      <c r="B39" s="46" t="s">
        <v>68</v>
      </c>
      <c r="C39" s="46"/>
      <c r="D39" s="46"/>
      <c r="E39" s="46"/>
      <c r="F39" s="46"/>
      <c r="G39" s="46"/>
    </row>
    <row r="40" spans="2:7" ht="19.5" thickBot="1">
      <c r="B40" s="47" t="s">
        <v>69</v>
      </c>
      <c r="C40" s="47"/>
      <c r="D40" s="48"/>
      <c r="E40" s="48"/>
      <c r="F40" s="48"/>
      <c r="G40" s="48"/>
    </row>
    <row r="41" spans="2:7" ht="18.75">
      <c r="B41" s="16"/>
      <c r="C41" s="16"/>
      <c r="D41" s="11"/>
      <c r="E41" s="11"/>
      <c r="F41" s="11"/>
      <c r="G41" s="11"/>
    </row>
    <row r="42" spans="2:7" ht="17.25">
      <c r="D42" s="13" t="s">
        <v>70</v>
      </c>
      <c r="E42" s="13" t="s">
        <v>71</v>
      </c>
    </row>
    <row r="43" spans="2:7">
      <c r="B43" s="8" t="s">
        <v>7</v>
      </c>
      <c r="C43" s="3"/>
      <c r="D43" s="2">
        <v>240.9</v>
      </c>
      <c r="E43" s="2">
        <v>48</v>
      </c>
    </row>
    <row r="44" spans="2:7">
      <c r="B44" s="8" t="s">
        <v>28</v>
      </c>
      <c r="C44" s="3"/>
      <c r="D44" s="3">
        <v>37</v>
      </c>
      <c r="E44" s="3">
        <v>32</v>
      </c>
    </row>
    <row r="45" spans="2:7">
      <c r="B45" s="8" t="s">
        <v>29</v>
      </c>
      <c r="C45" s="3"/>
      <c r="D45" s="3"/>
      <c r="E45" s="3">
        <v>347</v>
      </c>
    </row>
    <row r="46" spans="2:7">
      <c r="B46" s="8" t="s">
        <v>10</v>
      </c>
      <c r="C46" s="3"/>
      <c r="D46" s="3"/>
      <c r="E46" s="3">
        <v>715</v>
      </c>
    </row>
    <row r="47" spans="2:7" ht="17.25">
      <c r="B47" s="17" t="s">
        <v>11</v>
      </c>
      <c r="C47" s="3"/>
      <c r="D47" s="14">
        <v>55</v>
      </c>
      <c r="E47" s="14">
        <v>37</v>
      </c>
    </row>
    <row r="48" spans="2:7">
      <c r="B48" s="12" t="s">
        <v>30</v>
      </c>
      <c r="C48" s="12"/>
      <c r="D48" s="19"/>
      <c r="E48" s="19"/>
    </row>
    <row r="49" spans="2:5">
      <c r="B49" s="8" t="s">
        <v>31</v>
      </c>
      <c r="C49" s="3"/>
      <c r="D49" s="3">
        <v>5170</v>
      </c>
      <c r="E49" s="3">
        <v>4910</v>
      </c>
    </row>
    <row r="50" spans="2:5" ht="17.25">
      <c r="B50" s="17" t="s">
        <v>32</v>
      </c>
      <c r="C50" s="3"/>
      <c r="D50" s="14"/>
      <c r="E50" s="14">
        <v>136</v>
      </c>
    </row>
    <row r="51" spans="2:5">
      <c r="B51" s="12" t="s">
        <v>33</v>
      </c>
      <c r="C51" s="3"/>
      <c r="D51" s="19"/>
      <c r="E51" s="19"/>
    </row>
    <row r="52" spans="2:5" ht="17.25">
      <c r="B52" s="18" t="s">
        <v>34</v>
      </c>
      <c r="C52" s="3"/>
      <c r="D52" s="14">
        <v>380</v>
      </c>
      <c r="E52" s="14">
        <v>270</v>
      </c>
    </row>
    <row r="53" spans="2:5">
      <c r="B53" s="20" t="s">
        <v>35</v>
      </c>
      <c r="C53" s="20"/>
      <c r="D53" s="21"/>
      <c r="E53" s="21"/>
    </row>
    <row r="54" spans="2:5">
      <c r="B54" s="3"/>
      <c r="C54" s="3"/>
      <c r="D54" s="3"/>
      <c r="E54" s="3"/>
    </row>
    <row r="55" spans="2:5">
      <c r="B55" s="8" t="s">
        <v>12</v>
      </c>
      <c r="C55" s="3"/>
      <c r="D55" s="2"/>
      <c r="E55" s="2">
        <v>300</v>
      </c>
    </row>
    <row r="56" spans="2:5">
      <c r="B56" s="8" t="s">
        <v>13</v>
      </c>
      <c r="C56" s="3"/>
      <c r="D56" s="3">
        <v>44</v>
      </c>
      <c r="E56" s="3">
        <v>25</v>
      </c>
    </row>
    <row r="57" spans="2:5">
      <c r="B57" s="8" t="s">
        <v>14</v>
      </c>
      <c r="C57" s="3"/>
      <c r="D57" s="3">
        <v>102</v>
      </c>
      <c r="E57" s="3">
        <v>75</v>
      </c>
    </row>
    <row r="58" spans="2:5" ht="17.25">
      <c r="B58" s="17" t="s">
        <v>15</v>
      </c>
      <c r="C58" s="3"/>
      <c r="D58" s="14">
        <v>120</v>
      </c>
      <c r="E58" s="14">
        <v>136</v>
      </c>
    </row>
    <row r="59" spans="2:5">
      <c r="B59" s="12" t="s">
        <v>36</v>
      </c>
      <c r="C59" s="3"/>
      <c r="D59" s="19"/>
      <c r="E59" s="19"/>
    </row>
    <row r="60" spans="2:5" ht="17.25">
      <c r="B60" s="17" t="s">
        <v>37</v>
      </c>
      <c r="C60" s="3"/>
      <c r="D60" s="14">
        <v>3220</v>
      </c>
      <c r="E60" s="14">
        <v>3122</v>
      </c>
    </row>
    <row r="61" spans="2:5">
      <c r="B61" s="12" t="s">
        <v>38</v>
      </c>
      <c r="C61" s="3"/>
      <c r="D61" s="19"/>
      <c r="E61" s="19"/>
    </row>
    <row r="62" spans="2:5" ht="19.5" customHeight="1">
      <c r="B62" s="8" t="s">
        <v>16</v>
      </c>
      <c r="C62" s="3"/>
      <c r="D62" s="3">
        <v>1300</v>
      </c>
      <c r="E62" s="3">
        <v>1300</v>
      </c>
    </row>
    <row r="63" spans="2:5">
      <c r="B63" s="8" t="s">
        <v>39</v>
      </c>
      <c r="C63" s="3"/>
      <c r="D63" s="3">
        <v>542</v>
      </c>
      <c r="E63" s="3">
        <v>542</v>
      </c>
    </row>
    <row r="64" spans="2:5" ht="17.25">
      <c r="B64" s="17" t="s">
        <v>17</v>
      </c>
      <c r="C64" s="3"/>
      <c r="D64" s="14"/>
      <c r="E64" s="14">
        <v>723</v>
      </c>
    </row>
    <row r="65" spans="2:5" ht="17.25">
      <c r="B65" s="22" t="s">
        <v>40</v>
      </c>
      <c r="C65" s="3"/>
      <c r="D65" s="23"/>
      <c r="E65" s="23"/>
    </row>
    <row r="66" spans="2:5" ht="19.5" customHeight="1">
      <c r="B66" s="20" t="s">
        <v>41</v>
      </c>
      <c r="C66" s="20"/>
      <c r="D66" s="21"/>
      <c r="E66" s="21"/>
    </row>
    <row r="67" spans="2:5" ht="19.5" customHeight="1" thickBot="1">
      <c r="B67" s="26"/>
      <c r="C67" s="26"/>
      <c r="D67" s="27"/>
      <c r="E67" s="27"/>
    </row>
    <row r="68" spans="2:5" ht="19.5" customHeight="1">
      <c r="B68" s="51" t="s">
        <v>73</v>
      </c>
      <c r="C68" s="51"/>
      <c r="D68" s="51"/>
      <c r="E68" s="51"/>
    </row>
    <row r="69" spans="2:5" ht="19.5" customHeight="1" thickBot="1">
      <c r="B69" s="52" t="s">
        <v>69</v>
      </c>
      <c r="C69" s="52"/>
      <c r="D69" s="52"/>
      <c r="E69" s="52"/>
    </row>
    <row r="70" spans="2:5" ht="10.5" customHeight="1"/>
    <row r="71" spans="2:5" ht="17.25">
      <c r="D71" s="50" t="s">
        <v>70</v>
      </c>
      <c r="E71" s="50"/>
    </row>
    <row r="72" spans="2:5" ht="15.75">
      <c r="B72" s="24" t="s">
        <v>43</v>
      </c>
      <c r="C72" s="3"/>
      <c r="D72" s="3"/>
    </row>
    <row r="73" spans="2:5">
      <c r="B73" s="8" t="s">
        <v>44</v>
      </c>
      <c r="C73" s="3"/>
      <c r="D73" s="3"/>
    </row>
    <row r="74" spans="2:5">
      <c r="B74" s="8" t="s">
        <v>45</v>
      </c>
      <c r="C74" s="3"/>
      <c r="D74" s="3"/>
    </row>
    <row r="75" spans="2:5">
      <c r="B75" s="8" t="s">
        <v>46</v>
      </c>
      <c r="C75" s="3"/>
      <c r="D75" s="35"/>
    </row>
    <row r="76" spans="2:5">
      <c r="B76" s="8" t="s">
        <v>47</v>
      </c>
      <c r="C76" s="3"/>
      <c r="D76" s="35"/>
    </row>
    <row r="77" spans="2:5">
      <c r="B77" s="8" t="s">
        <v>48</v>
      </c>
      <c r="C77" s="3"/>
      <c r="D77" s="3"/>
    </row>
    <row r="78" spans="2:5">
      <c r="B78" s="8" t="s">
        <v>49</v>
      </c>
      <c r="C78" s="3"/>
      <c r="D78" s="3"/>
    </row>
    <row r="79" spans="2:5">
      <c r="B79" s="8" t="s">
        <v>50</v>
      </c>
      <c r="C79" s="3"/>
      <c r="D79" s="35"/>
    </row>
    <row r="80" spans="2:5">
      <c r="B80" s="8" t="s">
        <v>51</v>
      </c>
      <c r="C80" s="3"/>
      <c r="D80" s="3"/>
    </row>
    <row r="81" spans="2:4" ht="17.25">
      <c r="B81" s="17" t="s">
        <v>52</v>
      </c>
      <c r="C81" s="3"/>
      <c r="D81" s="36"/>
    </row>
    <row r="82" spans="2:4">
      <c r="B82" s="12" t="s">
        <v>53</v>
      </c>
      <c r="C82" s="12"/>
      <c r="D82" s="12"/>
    </row>
    <row r="83" spans="2:4">
      <c r="B83" s="3"/>
      <c r="C83" s="3"/>
      <c r="D83" s="3"/>
    </row>
    <row r="84" spans="2:4">
      <c r="B84" s="12" t="s">
        <v>54</v>
      </c>
      <c r="C84" s="3"/>
      <c r="D84" s="3"/>
    </row>
    <row r="85" spans="2:4">
      <c r="B85" s="8" t="s">
        <v>55</v>
      </c>
      <c r="C85" s="3"/>
      <c r="D85" s="35"/>
    </row>
    <row r="86" spans="2:4" ht="17.25">
      <c r="B86" s="17" t="s">
        <v>56</v>
      </c>
      <c r="C86" s="3"/>
      <c r="D86" s="14"/>
    </row>
    <row r="87" spans="2:4">
      <c r="B87" s="12" t="s">
        <v>57</v>
      </c>
      <c r="C87" s="12"/>
      <c r="D87" s="12"/>
    </row>
    <row r="88" spans="2:4">
      <c r="B88" s="3"/>
      <c r="C88" s="3"/>
      <c r="D88" s="3"/>
    </row>
    <row r="89" spans="2:4">
      <c r="B89" s="12" t="s">
        <v>58</v>
      </c>
      <c r="C89" s="3"/>
      <c r="D89" s="3"/>
    </row>
    <row r="90" spans="2:4">
      <c r="B90" s="8" t="s">
        <v>59</v>
      </c>
      <c r="C90" s="3"/>
      <c r="D90" s="3"/>
    </row>
    <row r="91" spans="2:4">
      <c r="B91" s="8" t="s">
        <v>60</v>
      </c>
      <c r="C91" s="3"/>
      <c r="D91" s="3"/>
    </row>
    <row r="92" spans="2:4">
      <c r="B92" s="8" t="s">
        <v>61</v>
      </c>
      <c r="C92" s="3"/>
      <c r="D92" s="3"/>
    </row>
    <row r="93" spans="2:4">
      <c r="B93" s="8" t="s">
        <v>62</v>
      </c>
      <c r="C93" s="3"/>
      <c r="D93" s="3"/>
    </row>
    <row r="94" spans="2:4" ht="17.25">
      <c r="B94" s="17" t="s">
        <v>63</v>
      </c>
      <c r="C94" s="3"/>
      <c r="D94" s="14"/>
    </row>
    <row r="95" spans="2:4">
      <c r="B95" s="12" t="s">
        <v>64</v>
      </c>
      <c r="C95" s="3"/>
      <c r="D95" s="12"/>
    </row>
    <row r="96" spans="2:4">
      <c r="B96" s="3"/>
      <c r="C96" s="3"/>
      <c r="D96" s="3"/>
    </row>
    <row r="97" spans="2:4">
      <c r="B97" s="20" t="s">
        <v>74</v>
      </c>
      <c r="C97" s="20"/>
      <c r="D97" s="20"/>
    </row>
  </sheetData>
  <mergeCells count="10">
    <mergeCell ref="D71:E71"/>
    <mergeCell ref="B40:G40"/>
    <mergeCell ref="B39:G39"/>
    <mergeCell ref="B68:E68"/>
    <mergeCell ref="B69:E69"/>
    <mergeCell ref="B17:G17"/>
    <mergeCell ref="B18:G18"/>
    <mergeCell ref="B19:G19"/>
    <mergeCell ref="B38:G38"/>
    <mergeCell ref="B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6"/>
  <sheetViews>
    <sheetView workbookViewId="0">
      <selection activeCell="B21" sqref="B21"/>
    </sheetView>
  </sheetViews>
  <sheetFormatPr defaultRowHeight="15"/>
  <cols>
    <col min="1" max="1" width="2.7109375" style="28" customWidth="1"/>
    <col min="2" max="2" width="32.140625" style="28" customWidth="1"/>
    <col min="3" max="3" width="8.85546875" style="28" customWidth="1"/>
    <col min="4" max="14" width="8.42578125" style="28" customWidth="1"/>
    <col min="15" max="16384" width="9.140625" style="28"/>
  </cols>
  <sheetData>
    <row r="2" spans="2:14" ht="15.75" thickBot="1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4" ht="17.25" customHeight="1" thickBot="1">
      <c r="B3" s="39"/>
      <c r="C3" s="40" t="s">
        <v>76</v>
      </c>
      <c r="D3" s="40" t="s">
        <v>77</v>
      </c>
      <c r="E3" s="40" t="s">
        <v>78</v>
      </c>
      <c r="F3" s="40" t="s">
        <v>79</v>
      </c>
      <c r="G3" s="40" t="s">
        <v>80</v>
      </c>
      <c r="H3" s="40" t="s">
        <v>81</v>
      </c>
      <c r="I3" s="40" t="s">
        <v>82</v>
      </c>
      <c r="J3" s="40" t="s">
        <v>83</v>
      </c>
      <c r="K3" s="40" t="s">
        <v>84</v>
      </c>
      <c r="L3" s="40" t="s">
        <v>85</v>
      </c>
      <c r="M3" s="40" t="s">
        <v>86</v>
      </c>
      <c r="N3" s="40" t="s">
        <v>87</v>
      </c>
    </row>
    <row r="4" spans="2:14" ht="20.25" customHeight="1">
      <c r="B4" s="28" t="s">
        <v>75</v>
      </c>
      <c r="C4" s="28">
        <v>10000</v>
      </c>
      <c r="D4" s="28">
        <v>10000</v>
      </c>
      <c r="E4" s="28">
        <v>10000</v>
      </c>
      <c r="F4" s="28">
        <v>10000</v>
      </c>
      <c r="G4" s="28">
        <v>10000</v>
      </c>
      <c r="H4" s="28">
        <v>10000</v>
      </c>
      <c r="I4" s="28">
        <v>10000</v>
      </c>
      <c r="J4" s="28">
        <v>10000</v>
      </c>
      <c r="K4" s="28">
        <v>10000</v>
      </c>
      <c r="L4" s="28">
        <v>10000</v>
      </c>
      <c r="M4" s="28">
        <v>10000</v>
      </c>
      <c r="N4" s="28">
        <v>10000</v>
      </c>
    </row>
    <row r="5" spans="2:14" ht="17.25">
      <c r="B5" s="31" t="s">
        <v>88</v>
      </c>
      <c r="C5" s="29">
        <v>-4000</v>
      </c>
      <c r="D5" s="29">
        <v>-2000</v>
      </c>
      <c r="E5" s="29">
        <v>0</v>
      </c>
      <c r="F5" s="29">
        <v>1500</v>
      </c>
      <c r="G5" s="29">
        <v>3000</v>
      </c>
      <c r="H5" s="29">
        <v>4000</v>
      </c>
      <c r="I5" s="29">
        <v>1500</v>
      </c>
      <c r="J5" s="29">
        <v>0</v>
      </c>
      <c r="K5" s="29">
        <v>-2000</v>
      </c>
      <c r="L5" s="29">
        <v>-2500</v>
      </c>
      <c r="M5" s="29">
        <v>-1000</v>
      </c>
      <c r="N5" s="29">
        <v>3000</v>
      </c>
    </row>
    <row r="6" spans="2:14" s="30" customFormat="1">
      <c r="B6" s="30" t="s">
        <v>89</v>
      </c>
      <c r="C6" s="30">
        <f>C4+C5</f>
        <v>6000</v>
      </c>
      <c r="D6" s="30">
        <f t="shared" ref="D6:N6" si="0">D4+D5</f>
        <v>8000</v>
      </c>
      <c r="E6" s="30">
        <f t="shared" si="0"/>
        <v>10000</v>
      </c>
      <c r="F6" s="30">
        <f t="shared" si="0"/>
        <v>11500</v>
      </c>
      <c r="G6" s="30">
        <f t="shared" si="0"/>
        <v>13000</v>
      </c>
      <c r="H6" s="30">
        <f t="shared" si="0"/>
        <v>14000</v>
      </c>
      <c r="I6" s="30">
        <f t="shared" si="0"/>
        <v>11500</v>
      </c>
      <c r="J6" s="30">
        <f t="shared" si="0"/>
        <v>10000</v>
      </c>
      <c r="K6" s="30">
        <f t="shared" si="0"/>
        <v>8000</v>
      </c>
      <c r="L6" s="30">
        <f t="shared" si="0"/>
        <v>7500</v>
      </c>
      <c r="M6" s="30">
        <f t="shared" si="0"/>
        <v>9000</v>
      </c>
      <c r="N6" s="30">
        <f t="shared" si="0"/>
        <v>13000</v>
      </c>
    </row>
    <row r="7" spans="2:14" ht="17.25">
      <c r="B7" s="31" t="s">
        <v>90</v>
      </c>
      <c r="C7" s="29">
        <f>C8-C6</f>
        <v>4000</v>
      </c>
      <c r="D7" s="29">
        <f t="shared" ref="D7:N7" si="1">D8-D6</f>
        <v>2000</v>
      </c>
      <c r="E7" s="29">
        <f t="shared" si="1"/>
        <v>0</v>
      </c>
      <c r="F7" s="29">
        <f t="shared" si="1"/>
        <v>-1500</v>
      </c>
      <c r="G7" s="29">
        <f t="shared" si="1"/>
        <v>-3000</v>
      </c>
      <c r="H7" s="29">
        <f t="shared" si="1"/>
        <v>-4000</v>
      </c>
      <c r="I7" s="29">
        <f t="shared" si="1"/>
        <v>-1500</v>
      </c>
      <c r="J7" s="29">
        <f t="shared" si="1"/>
        <v>0</v>
      </c>
      <c r="K7" s="29">
        <f t="shared" si="1"/>
        <v>2000</v>
      </c>
      <c r="L7" s="29">
        <f t="shared" si="1"/>
        <v>2500</v>
      </c>
      <c r="M7" s="29">
        <f t="shared" si="1"/>
        <v>1000</v>
      </c>
      <c r="N7" s="29">
        <f t="shared" si="1"/>
        <v>-3000</v>
      </c>
    </row>
    <row r="8" spans="2:14" s="30" customFormat="1">
      <c r="B8" s="30" t="s">
        <v>91</v>
      </c>
      <c r="C8" s="30">
        <v>10000</v>
      </c>
      <c r="D8" s="30">
        <v>10000</v>
      </c>
      <c r="E8" s="30">
        <v>10000</v>
      </c>
      <c r="F8" s="30">
        <v>10000</v>
      </c>
      <c r="G8" s="30">
        <v>10000</v>
      </c>
      <c r="H8" s="30">
        <v>10000</v>
      </c>
      <c r="I8" s="30">
        <v>10000</v>
      </c>
      <c r="J8" s="30">
        <v>10000</v>
      </c>
      <c r="K8" s="30">
        <v>10000</v>
      </c>
      <c r="L8" s="30">
        <v>10000</v>
      </c>
      <c r="M8" s="30">
        <v>10000</v>
      </c>
      <c r="N8" s="30">
        <v>10000</v>
      </c>
    </row>
    <row r="9" spans="2:14" ht="9.75" customHeight="1"/>
    <row r="10" spans="2:14" s="41" customFormat="1">
      <c r="B10" s="41" t="s">
        <v>92</v>
      </c>
      <c r="C10" s="41">
        <f>C7</f>
        <v>4000</v>
      </c>
      <c r="D10" s="41">
        <f>C10+D7</f>
        <v>6000</v>
      </c>
      <c r="E10" s="41">
        <f t="shared" ref="E10:N10" si="2">D10+E7</f>
        <v>6000</v>
      </c>
      <c r="F10" s="41">
        <f t="shared" si="2"/>
        <v>4500</v>
      </c>
      <c r="G10" s="41">
        <f t="shared" si="2"/>
        <v>1500</v>
      </c>
      <c r="H10" s="41">
        <f t="shared" si="2"/>
        <v>-2500</v>
      </c>
      <c r="I10" s="41">
        <f t="shared" si="2"/>
        <v>-4000</v>
      </c>
      <c r="J10" s="41">
        <f t="shared" si="2"/>
        <v>-4000</v>
      </c>
      <c r="K10" s="41">
        <f t="shared" si="2"/>
        <v>-2000</v>
      </c>
      <c r="L10" s="41">
        <f t="shared" si="2"/>
        <v>500</v>
      </c>
      <c r="M10" s="41">
        <f t="shared" si="2"/>
        <v>1500</v>
      </c>
      <c r="N10" s="41">
        <f t="shared" si="2"/>
        <v>-1500</v>
      </c>
    </row>
    <row r="11" spans="2:14" ht="10.5" customHeight="1" thickBot="1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2:14" ht="20.25" customHeight="1" thickBot="1">
      <c r="B12" s="39"/>
      <c r="C12" s="40" t="s">
        <v>76</v>
      </c>
      <c r="D12" s="40" t="s">
        <v>77</v>
      </c>
      <c r="E12" s="40" t="s">
        <v>78</v>
      </c>
      <c r="F12" s="40" t="s">
        <v>79</v>
      </c>
      <c r="G12" s="40" t="s">
        <v>80</v>
      </c>
      <c r="H12" s="40" t="s">
        <v>81</v>
      </c>
      <c r="I12" s="40" t="s">
        <v>82</v>
      </c>
      <c r="J12" s="40" t="s">
        <v>83</v>
      </c>
      <c r="K12" s="40" t="s">
        <v>84</v>
      </c>
      <c r="L12" s="40" t="s">
        <v>85</v>
      </c>
      <c r="M12" s="40" t="s">
        <v>86</v>
      </c>
      <c r="N12" s="40" t="s">
        <v>87</v>
      </c>
    </row>
    <row r="13" spans="2:14" ht="18.75" customHeight="1">
      <c r="B13" s="28" t="s">
        <v>93</v>
      </c>
    </row>
    <row r="14" spans="2:14">
      <c r="B14" s="28" t="s">
        <v>8</v>
      </c>
    </row>
    <row r="15" spans="2:14" ht="15.75" thickBot="1"/>
    <row r="16" spans="2:14" ht="15.75" thickBot="1">
      <c r="B16" s="28" t="s">
        <v>94</v>
      </c>
      <c r="C16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H8"/>
  <sheetViews>
    <sheetView workbookViewId="0">
      <selection activeCell="C8" sqref="C8"/>
    </sheetView>
  </sheetViews>
  <sheetFormatPr defaultRowHeight="15"/>
  <cols>
    <col min="1" max="1" width="9.140625" style="28"/>
    <col min="2" max="2" width="19" style="28" customWidth="1"/>
    <col min="3" max="8" width="11.140625" style="28" customWidth="1"/>
    <col min="9" max="16384" width="9.140625" style="28"/>
  </cols>
  <sheetData>
    <row r="3" spans="2:8">
      <c r="B3" s="28" t="s">
        <v>102</v>
      </c>
      <c r="C3" s="44">
        <v>0.25</v>
      </c>
    </row>
    <row r="5" spans="2:8" ht="17.25">
      <c r="C5" s="43" t="s">
        <v>76</v>
      </c>
      <c r="D5" s="43" t="s">
        <v>77</v>
      </c>
      <c r="E5" s="43" t="s">
        <v>78</v>
      </c>
      <c r="F5" s="43" t="s">
        <v>79</v>
      </c>
      <c r="G5" s="43" t="s">
        <v>80</v>
      </c>
      <c r="H5" s="43" t="s">
        <v>81</v>
      </c>
    </row>
    <row r="6" spans="2:8">
      <c r="B6" s="28" t="s">
        <v>0</v>
      </c>
      <c r="C6" s="28">
        <v>15000</v>
      </c>
      <c r="D6" s="28">
        <v>18000</v>
      </c>
      <c r="E6" s="28">
        <v>21000</v>
      </c>
      <c r="F6" s="28">
        <v>23500</v>
      </c>
      <c r="G6" s="28">
        <v>19000</v>
      </c>
      <c r="H6" s="28">
        <v>17500</v>
      </c>
    </row>
    <row r="7" spans="2:8" ht="6.75" customHeight="1" thickBot="1"/>
    <row r="8" spans="2:8" ht="15.75" thickBot="1">
      <c r="B8" s="28" t="s">
        <v>22</v>
      </c>
      <c r="C8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sqref="A1:XFD1048576"/>
    </sheetView>
  </sheetViews>
  <sheetFormatPr defaultRowHeight="15"/>
  <sheetData>
    <row r="1" spans="1:2">
      <c r="A1" t="s">
        <v>95</v>
      </c>
    </row>
    <row r="2" spans="1:2">
      <c r="A2" t="s">
        <v>96</v>
      </c>
    </row>
    <row r="3" spans="1:2">
      <c r="A3">
        <v>2009</v>
      </c>
    </row>
    <row r="5" spans="1:2">
      <c r="A5" t="s">
        <v>0</v>
      </c>
      <c r="B5">
        <v>15650</v>
      </c>
    </row>
    <row r="6" spans="1:2">
      <c r="A6" t="s">
        <v>97</v>
      </c>
      <c r="B6">
        <v>5450.5</v>
      </c>
    </row>
    <row r="7" spans="1:2">
      <c r="A7" t="s">
        <v>18</v>
      </c>
      <c r="B7">
        <v>10199.5</v>
      </c>
    </row>
    <row r="8" spans="1:2">
      <c r="A8" t="s">
        <v>3</v>
      </c>
      <c r="B8">
        <v>3500</v>
      </c>
    </row>
    <row r="9" spans="1:2">
      <c r="A9" t="s">
        <v>4</v>
      </c>
      <c r="B9">
        <v>1500</v>
      </c>
    </row>
    <row r="10" spans="1:2">
      <c r="A10" t="s">
        <v>98</v>
      </c>
      <c r="B10">
        <v>5199.5</v>
      </c>
    </row>
    <row r="11" spans="1:2">
      <c r="A11" t="s">
        <v>99</v>
      </c>
      <c r="B11">
        <v>1250.75</v>
      </c>
    </row>
    <row r="12" spans="1:2">
      <c r="A12" t="s">
        <v>100</v>
      </c>
      <c r="B12">
        <v>3948.75</v>
      </c>
    </row>
    <row r="13" spans="1:2">
      <c r="A13" t="s">
        <v>21</v>
      </c>
      <c r="B13">
        <v>1262</v>
      </c>
    </row>
    <row r="14" spans="1:2">
      <c r="A14" t="s">
        <v>22</v>
      </c>
      <c r="B14">
        <v>2686.75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Problem 1</vt:lpstr>
      <vt:lpstr>Problem 2</vt:lpstr>
      <vt:lpstr>Problem 3</vt:lpstr>
      <vt:lpstr>Problem 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 Hawley</cp:lastModifiedBy>
  <dcterms:created xsi:type="dcterms:W3CDTF">2009-09-20T18:16:00Z</dcterms:created>
  <dcterms:modified xsi:type="dcterms:W3CDTF">2009-09-21T18:01:36Z</dcterms:modified>
</cp:coreProperties>
</file>