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480" yWindow="108" windowWidth="22992" windowHeight="1077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4" i="1" l="1"/>
  <c r="B10" i="1"/>
  <c r="B13" i="1"/>
  <c r="B15" i="1" s="1"/>
  <c r="G12" i="1"/>
  <c r="G11" i="1"/>
  <c r="G9" i="1"/>
  <c r="G8" i="1"/>
  <c r="G7" i="1"/>
  <c r="G6" i="1"/>
  <c r="G5" i="1"/>
  <c r="G4" i="1"/>
  <c r="C12" i="1" l="1"/>
  <c r="H12" i="1" s="1"/>
  <c r="C8" i="1"/>
  <c r="H8" i="1" s="1"/>
  <c r="C5" i="1"/>
  <c r="H5" i="1" s="1"/>
  <c r="C11" i="1"/>
  <c r="H11" i="1" s="1"/>
  <c r="C7" i="1"/>
  <c r="H7" i="1" s="1"/>
  <c r="C4" i="1"/>
  <c r="H4" i="1" s="1"/>
  <c r="C14" i="1"/>
  <c r="H14" i="1" s="1"/>
  <c r="C9" i="1"/>
  <c r="H9" i="1" s="1"/>
  <c r="C6" i="1"/>
  <c r="H6" i="1" s="1"/>
  <c r="C15" i="1"/>
  <c r="H17" i="1" l="1"/>
</calcChain>
</file>

<file path=xl/sharedStrings.xml><?xml version="1.0" encoding="utf-8"?>
<sst xmlns="http://schemas.openxmlformats.org/spreadsheetml/2006/main" count="23" uniqueCount="23">
  <si>
    <t>Liabilities and Equity</t>
  </si>
  <si>
    <t>Average Amount</t>
  </si>
  <si>
    <t>Percent of Total</t>
  </si>
  <si>
    <t>Interest Cost</t>
  </si>
  <si>
    <t>Component Marginal Costs</t>
  </si>
  <si>
    <t>Weighted Marginal Cost of Funds</t>
  </si>
  <si>
    <t>Demand deposits</t>
  </si>
  <si>
    <t>Interest checking</t>
  </si>
  <si>
    <t>Money market demand accounts</t>
  </si>
  <si>
    <t>Other savings accounts</t>
  </si>
  <si>
    <t>Time deposits &lt; $100,000</t>
  </si>
  <si>
    <t>Time deposits &gt; $100,000</t>
  </si>
  <si>
    <t xml:space="preserve">  Total deposits</t>
  </si>
  <si>
    <t>Federal funds purchased</t>
  </si>
  <si>
    <t>Other liabilities</t>
  </si>
  <si>
    <t xml:space="preserve">    Total liabilities</t>
  </si>
  <si>
    <t>Stockholders' equity</t>
  </si>
  <si>
    <t xml:space="preserve">      Total liabilities and equity</t>
  </si>
  <si>
    <t xml:space="preserve">                Weighted marginal cost of capital ————————————————————-&gt;</t>
  </si>
  <si>
    <t>Processing and Acquis. Costs</t>
  </si>
  <si>
    <t>Non-earning Percentage</t>
  </si>
  <si>
    <t>Change the cells in blue for practice.  Enter as a decimal (e.g., 0.05 for 5%) and the format will show 5%.</t>
  </si>
  <si>
    <t>Note that for the equity "interest" cost, you would have used either the Dividend Discount or CAPM method, or averaged the two together.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</si>
</sst>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6" fontId="2" fillId="0" borderId="2" xfId="0" applyNumberFormat="1" applyFont="1" applyBorder="1"/>
    <xf numFmtId="6" fontId="2" fillId="0" borderId="3" xfId="0" applyNumberFormat="1" applyFont="1" applyBorder="1"/>
    <xf numFmtId="10" fontId="2" fillId="0" borderId="2" xfId="0" applyNumberFormat="1" applyFont="1" applyBorder="1" applyAlignment="1">
      <alignment horizontal="center"/>
    </xf>
    <xf numFmtId="6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26" sqref="C26"/>
    </sheetView>
  </sheetViews>
  <sheetFormatPr defaultRowHeight="13.2" x14ac:dyDescent="0.25"/>
  <cols>
    <col min="1" max="1" width="31.109375" bestFit="1" customWidth="1"/>
    <col min="2" max="2" width="13.44140625" customWidth="1"/>
    <col min="3" max="3" width="12.5546875" customWidth="1"/>
    <col min="4" max="4" width="12.33203125" customWidth="1"/>
    <col min="5" max="5" width="13.6640625" customWidth="1"/>
    <col min="6" max="7" width="14.5546875" customWidth="1"/>
    <col min="8" max="8" width="17" customWidth="1"/>
  </cols>
  <sheetData>
    <row r="1" spans="1:8" x14ac:dyDescent="0.25">
      <c r="A1" s="15" t="s">
        <v>21</v>
      </c>
      <c r="B1" s="15"/>
      <c r="C1" s="15"/>
      <c r="D1" s="15"/>
      <c r="E1" s="15"/>
      <c r="F1" s="15"/>
      <c r="G1" s="15"/>
      <c r="H1" s="15"/>
    </row>
    <row r="2" spans="1:8" x14ac:dyDescent="0.25">
      <c r="A2" s="12" t="s">
        <v>0</v>
      </c>
      <c r="B2" s="1"/>
      <c r="C2" s="1"/>
      <c r="D2" s="1"/>
      <c r="E2" s="1"/>
      <c r="F2" s="1"/>
      <c r="G2" s="1"/>
      <c r="H2" s="1"/>
    </row>
    <row r="3" spans="1:8" ht="42" thickBot="1" x14ac:dyDescent="0.3">
      <c r="A3" s="13"/>
      <c r="B3" s="2" t="s">
        <v>1</v>
      </c>
      <c r="C3" s="2" t="s">
        <v>2</v>
      </c>
      <c r="D3" s="2" t="s">
        <v>3</v>
      </c>
      <c r="E3" s="2" t="s">
        <v>19</v>
      </c>
      <c r="F3" s="2" t="s">
        <v>20</v>
      </c>
      <c r="G3" s="2" t="s">
        <v>4</v>
      </c>
      <c r="H3" s="2" t="s">
        <v>5</v>
      </c>
    </row>
    <row r="4" spans="1:8" x14ac:dyDescent="0.25">
      <c r="A4" s="3" t="s">
        <v>6</v>
      </c>
      <c r="B4" s="10">
        <v>20000</v>
      </c>
      <c r="C4" s="4">
        <f t="shared" ref="C4:C9" si="0">B4/$B$15</f>
        <v>0.23195129022905189</v>
      </c>
      <c r="D4" s="11">
        <v>0</v>
      </c>
      <c r="E4" s="11">
        <v>0.06</v>
      </c>
      <c r="F4" s="11">
        <v>0.15</v>
      </c>
      <c r="G4" s="6">
        <f t="shared" ref="G4:G9" si="1">(D4+E4)/(1-F4)</f>
        <v>7.0588235294117646E-2</v>
      </c>
      <c r="H4" s="6">
        <f t="shared" ref="H4:H9" si="2">C4*G4</f>
        <v>1.6373032251462485E-2</v>
      </c>
    </row>
    <row r="5" spans="1:8" x14ac:dyDescent="0.25">
      <c r="A5" s="3" t="s">
        <v>7</v>
      </c>
      <c r="B5" s="10">
        <v>6500</v>
      </c>
      <c r="C5" s="4">
        <f t="shared" si="0"/>
        <v>7.5384169324441863E-2</v>
      </c>
      <c r="D5" s="11">
        <v>0.04</v>
      </c>
      <c r="E5" s="11">
        <v>0.05</v>
      </c>
      <c r="F5" s="11">
        <v>0.1</v>
      </c>
      <c r="G5" s="6">
        <f t="shared" si="1"/>
        <v>9.9999999999999992E-2</v>
      </c>
      <c r="H5" s="6">
        <f t="shared" si="2"/>
        <v>7.5384169324441853E-3</v>
      </c>
    </row>
    <row r="6" spans="1:8" x14ac:dyDescent="0.25">
      <c r="A6" s="3" t="s">
        <v>8</v>
      </c>
      <c r="B6" s="10">
        <v>12000</v>
      </c>
      <c r="C6" s="4">
        <f t="shared" si="0"/>
        <v>0.13917077413743115</v>
      </c>
      <c r="D6" s="11">
        <v>4.8000000000000001E-2</v>
      </c>
      <c r="E6" s="11">
        <v>0.02</v>
      </c>
      <c r="F6" s="11">
        <v>0.05</v>
      </c>
      <c r="G6" s="6">
        <f t="shared" si="1"/>
        <v>7.1578947368421061E-2</v>
      </c>
      <c r="H6" s="6">
        <f t="shared" si="2"/>
        <v>9.9616975172055998E-3</v>
      </c>
    </row>
    <row r="7" spans="1:8" x14ac:dyDescent="0.25">
      <c r="A7" s="3" t="s">
        <v>9</v>
      </c>
      <c r="B7" s="10">
        <v>5000</v>
      </c>
      <c r="C7" s="4">
        <f t="shared" si="0"/>
        <v>5.7987822557262973E-2</v>
      </c>
      <c r="D7" s="11">
        <v>5.8000000000000003E-2</v>
      </c>
      <c r="E7" s="11">
        <v>2.5000000000000001E-2</v>
      </c>
      <c r="F7" s="11">
        <v>1.4999999999999999E-2</v>
      </c>
      <c r="G7" s="6">
        <f t="shared" si="1"/>
        <v>8.4263959390862953E-2</v>
      </c>
      <c r="H7" s="6">
        <f t="shared" si="2"/>
        <v>4.8862835251297738E-3</v>
      </c>
    </row>
    <row r="8" spans="1:8" x14ac:dyDescent="0.25">
      <c r="A8" s="3" t="s">
        <v>10</v>
      </c>
      <c r="B8" s="10">
        <v>18500</v>
      </c>
      <c r="C8" s="4">
        <f t="shared" si="0"/>
        <v>0.21455494346187301</v>
      </c>
      <c r="D8" s="11">
        <v>6.3E-2</v>
      </c>
      <c r="E8" s="11">
        <v>0.03</v>
      </c>
      <c r="F8" s="11">
        <v>7.4999999999999997E-3</v>
      </c>
      <c r="G8" s="6">
        <f t="shared" si="1"/>
        <v>9.3702770780856412E-2</v>
      </c>
      <c r="H8" s="6">
        <f t="shared" si="2"/>
        <v>2.0104392687107495E-2</v>
      </c>
    </row>
    <row r="9" spans="1:8" ht="13.8" thickBot="1" x14ac:dyDescent="0.3">
      <c r="A9" s="3" t="s">
        <v>11</v>
      </c>
      <c r="B9" s="10">
        <v>10250</v>
      </c>
      <c r="C9" s="4">
        <f t="shared" si="0"/>
        <v>0.1188750362423891</v>
      </c>
      <c r="D9" s="11">
        <v>6.5000000000000002E-2</v>
      </c>
      <c r="E9" s="11">
        <v>3.5000000000000003E-2</v>
      </c>
      <c r="F9" s="11">
        <v>4.4999999999999997E-3</v>
      </c>
      <c r="G9" s="6">
        <f t="shared" si="1"/>
        <v>0.10045203415369161</v>
      </c>
      <c r="H9" s="6">
        <f t="shared" si="2"/>
        <v>1.1941239200641798E-2</v>
      </c>
    </row>
    <row r="10" spans="1:8" ht="13.8" thickBot="1" x14ac:dyDescent="0.3">
      <c r="A10" s="3" t="s">
        <v>12</v>
      </c>
      <c r="B10" s="7">
        <f>SUM(B4:B9)</f>
        <v>72250</v>
      </c>
      <c r="C10" s="4"/>
      <c r="D10" s="6"/>
      <c r="E10" s="6"/>
      <c r="F10" s="6"/>
      <c r="G10" s="5"/>
      <c r="H10" s="6"/>
    </row>
    <row r="11" spans="1:8" x14ac:dyDescent="0.25">
      <c r="A11" s="3" t="s">
        <v>13</v>
      </c>
      <c r="B11" s="10">
        <v>275</v>
      </c>
      <c r="C11" s="4">
        <f>B11/$B$15</f>
        <v>3.1893302406494637E-3</v>
      </c>
      <c r="D11" s="11">
        <v>6.5000000000000002E-2</v>
      </c>
      <c r="E11" s="11">
        <v>0.01</v>
      </c>
      <c r="F11" s="11">
        <v>5.0000000000000001E-3</v>
      </c>
      <c r="G11" s="6">
        <f>(D11+E11)/(1-F11)</f>
        <v>7.5376884422110546E-2</v>
      </c>
      <c r="H11" s="6">
        <f>C11*G11</f>
        <v>2.4040177693337663E-4</v>
      </c>
    </row>
    <row r="12" spans="1:8" ht="13.8" thickBot="1" x14ac:dyDescent="0.3">
      <c r="A12" s="3" t="s">
        <v>14</v>
      </c>
      <c r="B12" s="10">
        <v>5200</v>
      </c>
      <c r="C12" s="4">
        <f>B12/$B$15</f>
        <v>6.0307335459553496E-2</v>
      </c>
      <c r="D12" s="11">
        <v>4.2000000000000003E-2</v>
      </c>
      <c r="E12" s="11">
        <v>0.02</v>
      </c>
      <c r="F12" s="11">
        <v>1.4999999999999999E-2</v>
      </c>
      <c r="G12" s="6">
        <f>(D12+E12)/(1-F12)</f>
        <v>6.2944162436548226E-2</v>
      </c>
      <c r="H12" s="6">
        <f>C12*G12</f>
        <v>3.7959947192815402E-3</v>
      </c>
    </row>
    <row r="13" spans="1:8" ht="13.8" thickBot="1" x14ac:dyDescent="0.3">
      <c r="A13" s="3" t="s">
        <v>15</v>
      </c>
      <c r="B13" s="8">
        <f>B10+B11+B12</f>
        <v>77725</v>
      </c>
      <c r="C13" s="4"/>
      <c r="D13" s="6"/>
      <c r="E13" s="6"/>
      <c r="F13" s="6"/>
      <c r="G13" s="3"/>
      <c r="H13" s="6"/>
    </row>
    <row r="14" spans="1:8" ht="14.4" thickTop="1" thickBot="1" x14ac:dyDescent="0.3">
      <c r="A14" s="3" t="s">
        <v>16</v>
      </c>
      <c r="B14" s="10">
        <v>8500</v>
      </c>
      <c r="C14" s="4">
        <f>B14/$B$15</f>
        <v>9.8579298347347064E-2</v>
      </c>
      <c r="D14" s="11">
        <v>0.189</v>
      </c>
      <c r="E14" s="11">
        <v>0.02</v>
      </c>
      <c r="F14" s="11">
        <v>0.03</v>
      </c>
      <c r="G14" s="6">
        <f>(D14+E14)/(1-F14)</f>
        <v>0.21546391752577318</v>
      </c>
      <c r="H14" s="6">
        <f>C14*G14</f>
        <v>2.1240281808861377E-2</v>
      </c>
    </row>
    <row r="15" spans="1:8" ht="13.8" thickBot="1" x14ac:dyDescent="0.3">
      <c r="A15" s="3" t="s">
        <v>17</v>
      </c>
      <c r="B15" s="8">
        <f>B13+B14</f>
        <v>86225</v>
      </c>
      <c r="C15" s="4">
        <f>B15/$B$15</f>
        <v>1</v>
      </c>
      <c r="D15" s="6"/>
      <c r="E15" s="6"/>
      <c r="F15" s="6"/>
      <c r="G15" s="3"/>
      <c r="H15" s="6"/>
    </row>
    <row r="16" spans="1:8" ht="14.4" thickTop="1" thickBot="1" x14ac:dyDescent="0.3">
      <c r="A16" s="3"/>
      <c r="B16" s="3"/>
      <c r="C16" s="3"/>
      <c r="D16" s="5"/>
      <c r="E16" s="5"/>
      <c r="F16" s="5"/>
      <c r="G16" s="3"/>
      <c r="H16" s="6"/>
    </row>
    <row r="17" spans="1:8" ht="13.8" thickBot="1" x14ac:dyDescent="0.3">
      <c r="A17" s="14" t="s">
        <v>18</v>
      </c>
      <c r="B17" s="14"/>
      <c r="C17" s="14"/>
      <c r="D17" s="14"/>
      <c r="E17" s="14"/>
      <c r="F17" s="14"/>
      <c r="G17" s="14"/>
      <c r="H17" s="9">
        <f>SUM(H4:H14)</f>
        <v>9.6081740419067627E-2</v>
      </c>
    </row>
    <row r="20" spans="1:8" x14ac:dyDescent="0.25">
      <c r="A20" t="s">
        <v>22</v>
      </c>
    </row>
  </sheetData>
  <mergeCells count="3">
    <mergeCell ref="A2:A3"/>
    <mergeCell ref="A17:G17"/>
    <mergeCell ref="A1:H1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kcyree</dc:creator>
  <cp:lastModifiedBy>Cyree, Ken</cp:lastModifiedBy>
  <dcterms:created xsi:type="dcterms:W3CDTF">2009-12-01T16:02:50Z</dcterms:created>
  <dcterms:modified xsi:type="dcterms:W3CDTF">2018-01-23T17:15:15Z</dcterms:modified>
</cp:coreProperties>
</file>